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1" activeTab="2"/>
  </bookViews>
  <sheets>
    <sheet name="MSA_O" sheetId="1" state="hidden" r:id="rId1"/>
    <sheet name="State" sheetId="3" r:id="rId2"/>
    <sheet name="MSA" sheetId="2" r:id="rId3"/>
  </sheets>
  <definedNames>
    <definedName name="_xlnm._FilterDatabase" localSheetId="2" hidden="1">MSA!$A$12:$T$163</definedName>
    <definedName name="_xlnm._FilterDatabase" localSheetId="1" hidden="1">State!$A$12:$S$12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2" l="1"/>
  <c r="Q13" i="2" s="1"/>
  <c r="O13" i="2"/>
  <c r="M13" i="2"/>
  <c r="L13" i="2"/>
  <c r="J13" i="2"/>
  <c r="K13" i="2" s="1"/>
  <c r="I13" i="2"/>
  <c r="G13" i="2"/>
  <c r="H13" i="2" s="1"/>
  <c r="F13" i="2"/>
  <c r="E13" i="2"/>
  <c r="D13" i="2"/>
  <c r="C13" i="2"/>
  <c r="O13" i="3"/>
  <c r="N13" i="3"/>
  <c r="K13" i="3"/>
  <c r="M13" i="3" s="1"/>
  <c r="L13" i="3"/>
  <c r="I13" i="3"/>
  <c r="J13" i="3" s="1"/>
  <c r="H13" i="3"/>
  <c r="F13" i="3"/>
  <c r="G13" i="3" s="1"/>
  <c r="E13" i="3"/>
  <c r="D13" i="3"/>
  <c r="C13" i="3"/>
  <c r="B13" i="3"/>
  <c r="N13" i="2" l="1"/>
  <c r="P13" i="3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2" i="1"/>
</calcChain>
</file>

<file path=xl/sharedStrings.xml><?xml version="1.0" encoding="utf-8"?>
<sst xmlns="http://schemas.openxmlformats.org/spreadsheetml/2006/main" count="975" uniqueCount="462">
  <si>
    <t>MSA Rank</t>
  </si>
  <si>
    <t>MSA Name</t>
  </si>
  <si>
    <t>New York-Newark-Jersey City, NY-NJ-PA</t>
  </si>
  <si>
    <t>Los Angeles-Long Beach-Anaheim, CA</t>
  </si>
  <si>
    <t>Chicago-Naperville-Elgin, IL-IN-WI</t>
  </si>
  <si>
    <t>Dallas-Fort Worth-Arlington, TX</t>
  </si>
  <si>
    <t>Philadelphia-Camden-Wilmington, PA-NJ-DE-MD</t>
  </si>
  <si>
    <t>Houston-The Woodlands-Sugar Land, TX</t>
  </si>
  <si>
    <t>Washington-Arlington-Alexandria, DC-VA-MD-WV</t>
  </si>
  <si>
    <t>Miami-Fort Lauderdale-West Palm Beach, FL</t>
  </si>
  <si>
    <t>Atlanta-Sandy Springs-Roswell, GA</t>
  </si>
  <si>
    <t>Boston-Cambridge-Newton, MA-NH</t>
  </si>
  <si>
    <t>San Francisco-Oakland-Hayward, CA</t>
  </si>
  <si>
    <t>Detroit-Warren-Dearborn, MI</t>
  </si>
  <si>
    <t>Riverside-San Bernardino-Ontario, CA</t>
  </si>
  <si>
    <t>Phoenix-Mesa-Scottsdale, AZ</t>
  </si>
  <si>
    <t>Seattle-Tacoma-Bellevue, WA</t>
  </si>
  <si>
    <t>Minneapolis-St. Paul-Bloomington, MN-WI</t>
  </si>
  <si>
    <t>San Diego-Carlsbad, CA</t>
  </si>
  <si>
    <t>St. Louis, MO-IL</t>
  </si>
  <si>
    <t>Tampa-St. Petersburg-Clearwater, FL</t>
  </si>
  <si>
    <t>Baltimore-Columbia-Towson, MD</t>
  </si>
  <si>
    <t>Denver-Aurora-Lakewood, CO</t>
  </si>
  <si>
    <t>Pittsburgh, PA</t>
  </si>
  <si>
    <t>Portland-Vancouver-Hillsboro, OR-WA</t>
  </si>
  <si>
    <t>Charlotte-Concord-Gastonia, NC-SC</t>
  </si>
  <si>
    <t>Sacramento--Roseville--Arden-Arcade, CA</t>
  </si>
  <si>
    <t>San Antonio-New Braunfels, TX</t>
  </si>
  <si>
    <t>Orlando-Kissimmee-Sanford, FL</t>
  </si>
  <si>
    <t>Cincinnati, OH-KY-IN</t>
  </si>
  <si>
    <t>Cleveland-Elyria, OH</t>
  </si>
  <si>
    <t>Kansas City, MO-KS</t>
  </si>
  <si>
    <t>Las Vegas-Henderson-Paradise, NV</t>
  </si>
  <si>
    <t>Columbus, OH</t>
  </si>
  <si>
    <t>Indianapolis-Carmel-Anderson, IN</t>
  </si>
  <si>
    <t>San Jose-Sunnyvale-Santa Clara, CA</t>
  </si>
  <si>
    <t>Austin-Round Rock, TX</t>
  </si>
  <si>
    <t>Virginia Beach-Norfolk-Newport News, VA-NC</t>
  </si>
  <si>
    <t>Nashville-Davidson--Murfreesboro--Franklin, TN</t>
  </si>
  <si>
    <t>Providence-Warwick, RI-MA</t>
  </si>
  <si>
    <t>Milwaukee-Waukesha-West Allis, WI</t>
  </si>
  <si>
    <t>Jacksonville, FL</t>
  </si>
  <si>
    <t>Memphis, TN-MS-AR</t>
  </si>
  <si>
    <t>Oklahoma City, OK</t>
  </si>
  <si>
    <t>Louisville/Jefferson County, KY-IN</t>
  </si>
  <si>
    <t>Hartford-West Hartford-East Hartford, CT</t>
  </si>
  <si>
    <t>Richmond, VA</t>
  </si>
  <si>
    <t>New Orleans-Metairie, LA</t>
  </si>
  <si>
    <t>Buffalo-Cheektowaga-Niagara Falls, NY</t>
  </si>
  <si>
    <t>Raleigh, NC</t>
  </si>
  <si>
    <t>Birmingham-Hoover, AL</t>
  </si>
  <si>
    <t>Salt Lake City, UT</t>
  </si>
  <si>
    <t>Rochester, NY</t>
  </si>
  <si>
    <t>Grand Rapids-Wyoming, MI</t>
  </si>
  <si>
    <t>Tucson, AZ</t>
  </si>
  <si>
    <t>Urban Honolulu, HI</t>
  </si>
  <si>
    <t>Tulsa, OK</t>
  </si>
  <si>
    <t>Fresno, CA</t>
  </si>
  <si>
    <t>Worcester, MA-CT</t>
  </si>
  <si>
    <t>Bridgeport-Stamford-Norwalk, CT</t>
  </si>
  <si>
    <t>Albuquerque, NM</t>
  </si>
  <si>
    <t>Albany-Schenectady-Troy, NY</t>
  </si>
  <si>
    <t>Omaha-Council Bluffs, NE-IA</t>
  </si>
  <si>
    <t>New Haven-Milford, CT</t>
  </si>
  <si>
    <t>Bakersfield, CA</t>
  </si>
  <si>
    <t>Knoxville, TN</t>
  </si>
  <si>
    <t>Greenville-Anderson-Mauldin, SC</t>
  </si>
  <si>
    <t>Oxnard-Thousand Oaks-Ventura, CA</t>
  </si>
  <si>
    <t>Allentown-Bethlehem-Easton, PA-NJ</t>
  </si>
  <si>
    <t>El Paso, TX</t>
  </si>
  <si>
    <t>Baton Rouge, LA</t>
  </si>
  <si>
    <t>Dayton, OH</t>
  </si>
  <si>
    <t>McAllen-Edinburg-Mission, TX</t>
  </si>
  <si>
    <t>Columbia, SC</t>
  </si>
  <si>
    <t>Greensboro-High Point, NC</t>
  </si>
  <si>
    <t>Akron, OH</t>
  </si>
  <si>
    <t>North Port-Sarasota-Bradenton, FL</t>
  </si>
  <si>
    <t>Little Rock-North Little Rock-Conway, AR</t>
  </si>
  <si>
    <t>Stockton-Lodi, CA</t>
  </si>
  <si>
    <t>Charleston-North Charleston, SC</t>
  </si>
  <si>
    <t>Syracuse, NY</t>
  </si>
  <si>
    <t>Colorado Springs, CO</t>
  </si>
  <si>
    <t>Winston-Salem, NC</t>
  </si>
  <si>
    <t>Wichita, KS</t>
  </si>
  <si>
    <t>Springfield, MA</t>
  </si>
  <si>
    <t>Cape Coral-Fort Myers, FL</t>
  </si>
  <si>
    <t>Boise City, ID</t>
  </si>
  <si>
    <t>Toledo, OH</t>
  </si>
  <si>
    <t>Madison, WI</t>
  </si>
  <si>
    <t>Lakeland-Winter Haven, FL</t>
  </si>
  <si>
    <t>Ogden-Clearfield, UT</t>
  </si>
  <si>
    <t>Deltona-Daytona Beach-Ormond Beach, FL</t>
  </si>
  <si>
    <t>Des Moines-West Des Moines, IA</t>
  </si>
  <si>
    <t>Jackson, MS</t>
  </si>
  <si>
    <t>Youngstown-Warren-Boardman, OH-PA</t>
  </si>
  <si>
    <t>Augusta-Richmond County, GA-SC</t>
  </si>
  <si>
    <t>Scranton--Wilkes-Barre--Hazleton, PA</t>
  </si>
  <si>
    <t>Harrisburg-Carlisle, PA</t>
  </si>
  <si>
    <t>Palm Bay-Melbourne-Titusville, FL</t>
  </si>
  <si>
    <t>Chattanooga, TN-GA</t>
  </si>
  <si>
    <t>Spokane-Spokane Valley, WA</t>
  </si>
  <si>
    <t>Provo-Orem, UT</t>
  </si>
  <si>
    <t>Lancaster, PA</t>
  </si>
  <si>
    <t>Modesto, CA</t>
  </si>
  <si>
    <t>Portland-South Portland, ME</t>
  </si>
  <si>
    <t>Durham-Chapel Hill, NC</t>
  </si>
  <si>
    <t>Santa Rosa, CA</t>
  </si>
  <si>
    <t>Lexington-Fayette, KY</t>
  </si>
  <si>
    <t>Lafayette, LA</t>
  </si>
  <si>
    <t>Lansing-East Lansing, MI</t>
  </si>
  <si>
    <t>Fayetteville-Springdale-Rogers, AR-MO</t>
  </si>
  <si>
    <t>Pensacola-Ferry Pass-Brent, FL</t>
  </si>
  <si>
    <t>Visalia-Porterville, CA</t>
  </si>
  <si>
    <t>Shreveport-Bossier City, LA</t>
  </si>
  <si>
    <t>Springfield, MO</t>
  </si>
  <si>
    <t>York-Hanover, PA</t>
  </si>
  <si>
    <t>Corpus Christi, TX</t>
  </si>
  <si>
    <t>Flint, MI</t>
  </si>
  <si>
    <t>Reno, NV</t>
  </si>
  <si>
    <t>Asheville, NC</t>
  </si>
  <si>
    <t>Port St. Lucie, FL</t>
  </si>
  <si>
    <t>Santa Maria-Santa Barbara, CA</t>
  </si>
  <si>
    <t>Huntsville, AL</t>
  </si>
  <si>
    <t>Fort Wayne, IN</t>
  </si>
  <si>
    <t>Salinas, CA</t>
  </si>
  <si>
    <t>Vallejo-Fairfield, CA</t>
  </si>
  <si>
    <t>Mobile, AL</t>
  </si>
  <si>
    <t>Reading, PA</t>
  </si>
  <si>
    <t>Brownsville-Harlingen, TX</t>
  </si>
  <si>
    <t>Killeen-Temple, TX</t>
  </si>
  <si>
    <t>Canton-Massillon, OH</t>
  </si>
  <si>
    <t>Beaumont-Port Arthur, TX</t>
  </si>
  <si>
    <t>Manchester-Nashua, NH</t>
  </si>
  <si>
    <t>Salem, OR</t>
  </si>
  <si>
    <t>Anchorage, AK</t>
  </si>
  <si>
    <t>Davenport-Moline-Rock Island, IA-IL</t>
  </si>
  <si>
    <t>Peoria, IL</t>
  </si>
  <si>
    <t>Myrtle Beach-Conway-North Myrtle Beach, SC-NC</t>
  </si>
  <si>
    <t>Montgomery, AL</t>
  </si>
  <si>
    <t>Salisbury, MD-DE</t>
  </si>
  <si>
    <t>Gulfport-Biloxi-Pascagoula, MS</t>
  </si>
  <si>
    <t>Tallahassee, FL</t>
  </si>
  <si>
    <t>Trenton, NJ</t>
  </si>
  <si>
    <t>Fayetteville, NC</t>
  </si>
  <si>
    <t>Hickory-Lenoir-Morganton, NC</t>
  </si>
  <si>
    <t>Huntington-Ashland, WV-KY-OH</t>
  </si>
  <si>
    <t>Eugene, OR</t>
  </si>
  <si>
    <t>Rockford, IL</t>
  </si>
  <si>
    <t>Savannah, GA</t>
  </si>
  <si>
    <t>Ann Arbor, MI</t>
  </si>
  <si>
    <t>Ocala, FL</t>
  </si>
  <si>
    <t>Kalamazoo-Portage, MI</t>
  </si>
  <si>
    <t>Naples-Immokalee-Marco Island, FL</t>
  </si>
  <si>
    <t>South Bend-Mishawaka, IN-MI</t>
  </si>
  <si>
    <t>Spartanburg, SC</t>
  </si>
  <si>
    <t>Evansville, IN-KY</t>
  </si>
  <si>
    <t>Kingsport-Bristol-Bristol, TN-VA</t>
  </si>
  <si>
    <t>Roanoke, VA</t>
  </si>
  <si>
    <t>Green Bay, WI</t>
  </si>
  <si>
    <t>Lincoln, NE</t>
  </si>
  <si>
    <t>Fort Collins, CO</t>
  </si>
  <si>
    <t>Utica-Rome, NY</t>
  </si>
  <si>
    <t>Columbus, GA-AL</t>
  </si>
  <si>
    <t>Boulder, CO</t>
  </si>
  <si>
    <t>Lubbock, TX</t>
  </si>
  <si>
    <t>Erie, PA</t>
  </si>
  <si>
    <t>Fort Smith, AR-OK</t>
  </si>
  <si>
    <t>Duluth, MN-WI</t>
  </si>
  <si>
    <t>Atlantic City-Hammonton, NJ</t>
  </si>
  <si>
    <t>Norwich-New London, CT</t>
  </si>
  <si>
    <t>San Luis Obispo-Paso Robles-Arroyo Grande, CA</t>
  </si>
  <si>
    <t>Gainesville, FL</t>
  </si>
  <si>
    <t>Santa Cruz-Watsonville, CA</t>
  </si>
  <si>
    <t>Clarksville, TN-KY</t>
  </si>
  <si>
    <t>Cedar Rapids, IA</t>
  </si>
  <si>
    <t>Merced, CA</t>
  </si>
  <si>
    <t>Wilmington, NC</t>
  </si>
  <si>
    <t>Kennewick-Richland, WA</t>
  </si>
  <si>
    <t>Greeley, CO</t>
  </si>
  <si>
    <t>Waco, TX</t>
  </si>
  <si>
    <t>Lynchburg, VA</t>
  </si>
  <si>
    <t>Olympia-Tumwater, WA</t>
  </si>
  <si>
    <t>Amarillo, TX</t>
  </si>
  <si>
    <t>Binghamton, NY</t>
  </si>
  <si>
    <t>Hagerstown-Martinsburg, MD-WV</t>
  </si>
  <si>
    <t>Bremerton-Silverdale, WA</t>
  </si>
  <si>
    <t>Laredo, TX</t>
  </si>
  <si>
    <t>Yakima, WA</t>
  </si>
  <si>
    <t>Crestview-Fort Walton Beach-Destin, FL</t>
  </si>
  <si>
    <t>Topeka, KS</t>
  </si>
  <si>
    <t>Macon-Bibb County, GA</t>
  </si>
  <si>
    <t>Champaign-Urbana, IL</t>
  </si>
  <si>
    <t>Tuscaloosa, AL</t>
  </si>
  <si>
    <t>College Station-Bryan, TX</t>
  </si>
  <si>
    <t>Sioux Falls, SD</t>
  </si>
  <si>
    <t>Charleston, WV</t>
  </si>
  <si>
    <t>Appleton, WI</t>
  </si>
  <si>
    <t>Chico, CA</t>
  </si>
  <si>
    <t>Charlottesville, VA</t>
  </si>
  <si>
    <t>Barnstable Town, MA</t>
  </si>
  <si>
    <t>Longview, TX</t>
  </si>
  <si>
    <t>Burlington-South Burlington, VT</t>
  </si>
  <si>
    <t>Prescott, AZ</t>
  </si>
  <si>
    <t>Springfield, IL</t>
  </si>
  <si>
    <t>Tyler, TX</t>
  </si>
  <si>
    <t>Las Cruces, NM</t>
  </si>
  <si>
    <t>Fargo, ND-MN</t>
  </si>
  <si>
    <t>Houma-Thibodaux, LA</t>
  </si>
  <si>
    <t>Rochester, MN</t>
  </si>
  <si>
    <t>Florence, SC</t>
  </si>
  <si>
    <t>Medford, OR</t>
  </si>
  <si>
    <t>Lafayette-West Lafayette, IN</t>
  </si>
  <si>
    <t>Bellingham, WA</t>
  </si>
  <si>
    <t>Lake Havasu City-Kingman, AZ</t>
  </si>
  <si>
    <t>Saginaw, MI</t>
  </si>
  <si>
    <t>Lake Charles, LA</t>
  </si>
  <si>
    <t>Johnson City, TN</t>
  </si>
  <si>
    <t>Elkhart-Goshen, IN</t>
  </si>
  <si>
    <t>Yuma, AZ</t>
  </si>
  <si>
    <t>Racine, WI</t>
  </si>
  <si>
    <t>Athens-Clarke County, GA</t>
  </si>
  <si>
    <t>St. Cloud, MN</t>
  </si>
  <si>
    <t>Hilton Head Island-Bluffton-Beaufort, SC</t>
  </si>
  <si>
    <t>Bloomington, IL</t>
  </si>
  <si>
    <t>Panama City, FL</t>
  </si>
  <si>
    <t>Kingston, NY</t>
  </si>
  <si>
    <t>Daphne-Fairhope-Foley, AL</t>
  </si>
  <si>
    <t>Gainesville, GA</t>
  </si>
  <si>
    <t>Warner Robins, GA</t>
  </si>
  <si>
    <t>Blacksburg-Christiansburg-Radford, VA</t>
  </si>
  <si>
    <t>Jacksonville, NC</t>
  </si>
  <si>
    <t>Redding, CA</t>
  </si>
  <si>
    <t>Monroe, LA</t>
  </si>
  <si>
    <t>Joplin, MO</t>
  </si>
  <si>
    <t>El Centro, CA</t>
  </si>
  <si>
    <t>Terre Haute, IN</t>
  </si>
  <si>
    <t>Muskegon, MI</t>
  </si>
  <si>
    <t>East Stroudsburg, PA</t>
  </si>
  <si>
    <t>Sioux City, IA-NE-SD</t>
  </si>
  <si>
    <t>Greenville, NC</t>
  </si>
  <si>
    <t>Waterloo-Cedar Falls, IA</t>
  </si>
  <si>
    <t>Oshkosh-Neenah, WI</t>
  </si>
  <si>
    <t>Yuba City, CA</t>
  </si>
  <si>
    <t>Abilene, TX</t>
  </si>
  <si>
    <t>Columbia, MO</t>
  </si>
  <si>
    <t>Dover, DE</t>
  </si>
  <si>
    <t>Eau Claire, WI</t>
  </si>
  <si>
    <t>Janesville-Beloit, WI</t>
  </si>
  <si>
    <t>Jackson, MI</t>
  </si>
  <si>
    <t>Punta Gorda, FL</t>
  </si>
  <si>
    <t>Bloomington, IN</t>
  </si>
  <si>
    <t>Pueblo, CO</t>
  </si>
  <si>
    <t>Billings, MT</t>
  </si>
  <si>
    <t>Bowling Green, KY</t>
  </si>
  <si>
    <t>Bend-Redmond, OR</t>
  </si>
  <si>
    <t>Albany, GA</t>
  </si>
  <si>
    <t>Vineland-Bridgeton, NJ</t>
  </si>
  <si>
    <t>Niles-Benton Harbor, MI</t>
  </si>
  <si>
    <t>Kahului-Wailuku-Lahaina, HI</t>
  </si>
  <si>
    <t>State College, PA</t>
  </si>
  <si>
    <t>Bangor, ME</t>
  </si>
  <si>
    <t>Alexandria, LA</t>
  </si>
  <si>
    <t>Decatur, AL</t>
  </si>
  <si>
    <t>Hanford-Corcoran, CA</t>
  </si>
  <si>
    <t>Iowa City, IA</t>
  </si>
  <si>
    <t>Rocky Mount, NC</t>
  </si>
  <si>
    <t>Monroe, MI</t>
  </si>
  <si>
    <t>Wichita Falls, TX</t>
  </si>
  <si>
    <t>Burlington, NC</t>
  </si>
  <si>
    <t>Madera, CA</t>
  </si>
  <si>
    <t>Jefferson City, MO</t>
  </si>
  <si>
    <t>Chambersburg-Waynesboro, PA</t>
  </si>
  <si>
    <t>Texarkana, TX-AR</t>
  </si>
  <si>
    <t>Elizabethtown-Fort Knox, KY</t>
  </si>
  <si>
    <t>Wheeling, WV-OH</t>
  </si>
  <si>
    <t>Florence-Muscle Shoals, AL</t>
  </si>
  <si>
    <t>Grand Junction, CO</t>
  </si>
  <si>
    <t>Dothan, AL</t>
  </si>
  <si>
    <t>Santa Fe, NM</t>
  </si>
  <si>
    <t>Johnstown, PA</t>
  </si>
  <si>
    <t>Hattiesburg, MS</t>
  </si>
  <si>
    <t>Dalton, GA</t>
  </si>
  <si>
    <t>Midland, TX</t>
  </si>
  <si>
    <t>Homosassa Springs, FL</t>
  </si>
  <si>
    <t>Auburn-Opelika, AL</t>
  </si>
  <si>
    <t>Valdosta, GA</t>
  </si>
  <si>
    <t>Coeur d'Alene, ID</t>
  </si>
  <si>
    <t>Springfield, OH</t>
  </si>
  <si>
    <t>St. George, UT</t>
  </si>
  <si>
    <t>Sebastian-Vero Beach, FL</t>
  </si>
  <si>
    <t>Odessa, TX</t>
  </si>
  <si>
    <t>Napa, CA</t>
  </si>
  <si>
    <t>Battle Creek, MI</t>
  </si>
  <si>
    <t>Rapid City, SD</t>
  </si>
  <si>
    <t>Flagstaff, AZ</t>
  </si>
  <si>
    <t>Wausau, WI</t>
  </si>
  <si>
    <t>La Crosse-Onalaska, WI-MN</t>
  </si>
  <si>
    <t>Lebanon, PA</t>
  </si>
  <si>
    <t>Idaho Falls, ID</t>
  </si>
  <si>
    <t>Sierra Vista-Douglas, AZ</t>
  </si>
  <si>
    <t>Pittsfield, MA</t>
  </si>
  <si>
    <t>Lawton, OK</t>
  </si>
  <si>
    <t>Farmington, NM</t>
  </si>
  <si>
    <t>Jackson, TN</t>
  </si>
  <si>
    <t>Morgantown, WV</t>
  </si>
  <si>
    <t>Glens Falls, NY</t>
  </si>
  <si>
    <t>Winchester, VA-WV</t>
  </si>
  <si>
    <t>St. Joseph, MO-KS</t>
  </si>
  <si>
    <t>Altoona, PA</t>
  </si>
  <si>
    <t>New Bern, NC</t>
  </si>
  <si>
    <t>Carbondale-Marion, IL</t>
  </si>
  <si>
    <t>Logan, UT-ID</t>
  </si>
  <si>
    <t>Harrisonburg, VA</t>
  </si>
  <si>
    <t>Beckley, WV</t>
  </si>
  <si>
    <t>Mansfield, OH</t>
  </si>
  <si>
    <t>Weirton-Steubenville, WV-OH</t>
  </si>
  <si>
    <t>Goldsboro, NC</t>
  </si>
  <si>
    <t>Hammond, LA</t>
  </si>
  <si>
    <t>Jonesboro, AR</t>
  </si>
  <si>
    <t>Sherman-Denison, TX</t>
  </si>
  <si>
    <t>Anniston-Oxford-Jacksonville, AL</t>
  </si>
  <si>
    <t>Staunton-Waynesboro, VA</t>
  </si>
  <si>
    <t>Muncie, IN</t>
  </si>
  <si>
    <t>Mount Vernon-Anacortes, WA</t>
  </si>
  <si>
    <t>Albany, OR</t>
  </si>
  <si>
    <t>Watertown-Fort Drum, NY</t>
  </si>
  <si>
    <t>Williamsport, PA</t>
  </si>
  <si>
    <t>Cleveland, TN</t>
  </si>
  <si>
    <t>Sheboygan, WI</t>
  </si>
  <si>
    <t>Bismarck, ND</t>
  </si>
  <si>
    <t>Owensboro, KY</t>
  </si>
  <si>
    <t>Morristown, TN</t>
  </si>
  <si>
    <t>Kankakee, IL</t>
  </si>
  <si>
    <t>Brunswick, GA</t>
  </si>
  <si>
    <t>San Angelo, TX</t>
  </si>
  <si>
    <t>Michigan City-La Porte, IN</t>
  </si>
  <si>
    <t>Wenatchee, WA</t>
  </si>
  <si>
    <t>Lawrence, KS</t>
  </si>
  <si>
    <t>Decatur, IL</t>
  </si>
  <si>
    <t>Missoula, MT</t>
  </si>
  <si>
    <t>Bay City, MI</t>
  </si>
  <si>
    <t>Lewiston-Auburn, ME</t>
  </si>
  <si>
    <t>Sumter, SC</t>
  </si>
  <si>
    <t>Lima, OH</t>
  </si>
  <si>
    <t>California-Lexington Park, MD</t>
  </si>
  <si>
    <t>Gadsden, AL</t>
  </si>
  <si>
    <t>Cumberland, MD-WV</t>
  </si>
  <si>
    <t>Longview, WA</t>
  </si>
  <si>
    <t>Fond du Lac, WI</t>
  </si>
  <si>
    <t>Ithaca, NY</t>
  </si>
  <si>
    <t>Gettysburg, PA</t>
  </si>
  <si>
    <t>Pine Bluff, AR</t>
  </si>
  <si>
    <t>Sebring, FL</t>
  </si>
  <si>
    <t>Grand Forks, ND-MN</t>
  </si>
  <si>
    <t>Fairbanks, AK</t>
  </si>
  <si>
    <t>Ocean City, NJ</t>
  </si>
  <si>
    <t>Mankato-North Mankato, MN</t>
  </si>
  <si>
    <t>Rome, GA</t>
  </si>
  <si>
    <t>Cape Girardeau, MO-IL</t>
  </si>
  <si>
    <t>Hot Springs, AR</t>
  </si>
  <si>
    <t>Victoria, TX</t>
  </si>
  <si>
    <t>Dubuque, IA</t>
  </si>
  <si>
    <t>The Villages, FL</t>
  </si>
  <si>
    <t>Manhattan, KS</t>
  </si>
  <si>
    <t>Parkersburg-Vienna, WV</t>
  </si>
  <si>
    <t>Cheyenne, WY</t>
  </si>
  <si>
    <t>Ames, IA</t>
  </si>
  <si>
    <t>Elmira, NY</t>
  </si>
  <si>
    <t>Corvallis, OR</t>
  </si>
  <si>
    <t>Bloomsburg-Berwick, PA</t>
  </si>
  <si>
    <t>Midland, MI</t>
  </si>
  <si>
    <t>Pocatello, ID</t>
  </si>
  <si>
    <t>Kokomo, IN</t>
  </si>
  <si>
    <t>Grants Pass, OR</t>
  </si>
  <si>
    <t>Grand Island, NE</t>
  </si>
  <si>
    <t>Danville, IL</t>
  </si>
  <si>
    <t>Great Falls, MT</t>
  </si>
  <si>
    <t>Hinesville, GA</t>
  </si>
  <si>
    <t>Columbus, IN</t>
  </si>
  <si>
    <t>Casper, WY</t>
  </si>
  <si>
    <t>Walla Walla, WA</t>
  </si>
  <si>
    <t>Lewiston, ID-WA</t>
  </si>
  <si>
    <t>Carson City, NV</t>
  </si>
  <si>
    <t>Percent Age 18-24</t>
  </si>
  <si>
    <t>Percent Age 25-34</t>
  </si>
  <si>
    <t>Percent Age 35-44</t>
  </si>
  <si>
    <t>Pregnancy Count</t>
  </si>
  <si>
    <t>Delivery Count</t>
  </si>
  <si>
    <t>Pre-Delivery Complication per 1000</t>
  </si>
  <si>
    <t>Delivery Complication (no PPH) per 1000</t>
  </si>
  <si>
    <t>Less than 400 Delivery Count</t>
  </si>
  <si>
    <t>*</t>
  </si>
  <si>
    <t>Sum of Postpartum Depression per 1000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</si>
  <si>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</si>
  <si>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</si>
  <si>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</si>
  <si>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</si>
  <si>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</si>
  <si>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</si>
  <si>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</si>
  <si>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</si>
  <si>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</si>
  <si>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</si>
  <si>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</si>
  <si>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</si>
  <si>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</si>
  <si>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</si>
  <si>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</si>
  <si>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</si>
  <si>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</si>
  <si>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</si>
  <si>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</si>
  <si>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</si>
  <si>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</si>
  <si>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</si>
  <si>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</si>
  <si>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</si>
  <si>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</si>
  <si>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</si>
  <si>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</si>
  <si>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</si>
  <si>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</si>
  <si>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</si>
  <si>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</si>
  <si>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</si>
  <si>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</si>
  <si>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</si>
  <si>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</si>
  <si>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</si>
  <si>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</si>
  <si>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</si>
  <si>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</si>
  <si>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</si>
  <si>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</si>
  <si>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</si>
  <si>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</si>
  <si>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</si>
  <si>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</si>
  <si>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</si>
  <si>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</si>
  <si>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</si>
  <si>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</si>
  <si>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</si>
  <si>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</si>
  <si>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</si>
  <si>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Published 2020</t>
  </si>
  <si>
    <t xml:space="preserve">© 2020 Blue Cross Blue Shield Association. All Rights Reserved.
The Blue Cross Blue Shield Association is an association of independent Blue Cross and Blue Shield companies. </t>
  </si>
  <si>
    <t>National</t>
  </si>
  <si>
    <t>MSA</t>
  </si>
  <si>
    <t>MSA Rank (Based on 2010 Census Population)</t>
  </si>
  <si>
    <t>N/A</t>
  </si>
  <si>
    <t>The Health of America Report— Millennial Health Trends in Behavioral Health Conditions</t>
  </si>
  <si>
    <t>% Change - 2014 to 2018</t>
  </si>
  <si>
    <t xml:space="preserve">Major Depression </t>
  </si>
  <si>
    <t>Substance Use Disorder</t>
  </si>
  <si>
    <t>Alcohol Use Disorder</t>
  </si>
  <si>
    <t>Psychotic Disorders</t>
  </si>
  <si>
    <t>ADHD</t>
  </si>
  <si>
    <t>*Insufficient data (rates of locations that have a patient count less than 100 in 2018 BCBS Health Index are not reported)</t>
  </si>
  <si>
    <t>Prevalence Rates per 100 for Top Five Behavioral Health Conditions for Millennials by State</t>
  </si>
  <si>
    <t>Prevalence Rates per 100 for Top Five Behavioral Health Conditions for Millennials by MSA</t>
  </si>
  <si>
    <t>Tobacco Use Disorder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</si>
</sst>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0.14996795556505021"/>
      </left>
      <right style="medium">
        <color theme="1" tint="0.14996795556505021"/>
      </right>
      <top/>
      <bottom style="medium">
        <color theme="1" tint="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 style="medium">
        <color theme="1" tint="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/>
    <xf numFmtId="0" fontId="3" fillId="3" borderId="0" xfId="0" applyFont="1" applyFill="1"/>
    <xf numFmtId="0" fontId="0" fillId="0" borderId="0" xfId="0" applyFont="1"/>
    <xf numFmtId="0" fontId="0" fillId="0" borderId="0" xfId="0" applyNumberFormat="1" applyFont="1"/>
    <xf numFmtId="9" fontId="2" fillId="2" borderId="1" xfId="2" applyFont="1" applyFill="1" applyBorder="1"/>
    <xf numFmtId="9" fontId="0" fillId="0" borderId="0" xfId="2" applyFont="1"/>
    <xf numFmtId="164" fontId="2" fillId="2" borderId="1" xfId="1" applyNumberFormat="1" applyFont="1" applyFill="1" applyBorder="1"/>
    <xf numFmtId="164" fontId="0" fillId="0" borderId="0" xfId="1" applyNumberFormat="1" applyFont="1"/>
    <xf numFmtId="165" fontId="2" fillId="2" borderId="1" xfId="0" applyNumberFormat="1" applyFont="1" applyFill="1" applyBorder="1"/>
    <xf numFmtId="165" fontId="0" fillId="0" borderId="0" xfId="0" applyNumberFormat="1" applyFont="1"/>
    <xf numFmtId="165" fontId="0" fillId="0" borderId="0" xfId="0" applyNumberFormat="1"/>
    <xf numFmtId="0" fontId="3" fillId="0" borderId="2" xfId="0" applyNumberFormat="1" applyFont="1" applyBorder="1"/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2" fontId="0" fillId="0" borderId="0" xfId="0" applyNumberFormat="1"/>
    <xf numFmtId="0" fontId="6" fillId="5" borderId="3" xfId="0" applyFont="1" applyFill="1" applyBorder="1" applyAlignment="1">
      <alignment horizontal="left" inden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6" fillId="5" borderId="6" xfId="0" applyFont="1" applyFill="1" applyBorder="1" applyAlignment="1">
      <alignment horizontal="left" inden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8" fillId="4" borderId="0" xfId="0" applyFont="1" applyFill="1" applyBorder="1" applyAlignment="1"/>
    <xf numFmtId="0" fontId="8" fillId="4" borderId="0" xfId="0" applyFont="1" applyFill="1" applyAlignment="1">
      <alignment wrapText="1"/>
    </xf>
    <xf numFmtId="0" fontId="0" fillId="4" borderId="0" xfId="0" applyFill="1" applyBorder="1" applyAlignment="1">
      <alignment horizontal="center"/>
    </xf>
    <xf numFmtId="0" fontId="3" fillId="6" borderId="9" xfId="0" applyFont="1" applyFill="1" applyBorder="1"/>
    <xf numFmtId="3" fontId="3" fillId="6" borderId="9" xfId="0" applyNumberFormat="1" applyFont="1" applyFill="1" applyBorder="1"/>
    <xf numFmtId="3" fontId="3" fillId="6" borderId="10" xfId="0" applyNumberFormat="1" applyFont="1" applyFill="1" applyBorder="1"/>
    <xf numFmtId="3" fontId="3" fillId="6" borderId="11" xfId="0" applyNumberFormat="1" applyFont="1" applyFill="1" applyBorder="1"/>
    <xf numFmtId="0" fontId="3" fillId="4" borderId="0" xfId="0" applyFont="1" applyFill="1"/>
    <xf numFmtId="0" fontId="9" fillId="0" borderId="0" xfId="0" applyFont="1"/>
    <xf numFmtId="0" fontId="0" fillId="0" borderId="0" xfId="0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indent="1"/>
    </xf>
    <xf numFmtId="0" fontId="6" fillId="5" borderId="7" xfId="0" applyFont="1" applyFill="1" applyBorder="1" applyAlignment="1">
      <alignment horizontal="left" indent="1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 vertical="center" wrapText="1"/>
    </xf>
    <xf numFmtId="9" fontId="10" fillId="0" borderId="12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9" fontId="3" fillId="0" borderId="16" xfId="2" applyFont="1" applyFill="1" applyBorder="1" applyAlignment="1">
      <alignment horizontal="center" vertical="center"/>
    </xf>
    <xf numFmtId="9" fontId="3" fillId="0" borderId="19" xfId="2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9" fontId="4" fillId="4" borderId="0" xfId="2" applyFont="1" applyFill="1"/>
    <xf numFmtId="9" fontId="7" fillId="5" borderId="4" xfId="2" applyFont="1" applyFill="1" applyBorder="1" applyAlignment="1">
      <alignment vertical="center" wrapText="1"/>
    </xf>
    <xf numFmtId="9" fontId="7" fillId="5" borderId="7" xfId="2" applyFont="1" applyFill="1" applyBorder="1" applyAlignment="1">
      <alignment vertical="center" wrapText="1"/>
    </xf>
    <xf numFmtId="9" fontId="8" fillId="4" borderId="0" xfId="2" applyFont="1" applyFill="1" applyAlignment="1">
      <alignment wrapText="1"/>
    </xf>
    <xf numFmtId="9" fontId="3" fillId="6" borderId="10" xfId="2" applyFont="1" applyFill="1" applyBorder="1"/>
    <xf numFmtId="9" fontId="9" fillId="0" borderId="0" xfId="2" applyFont="1"/>
    <xf numFmtId="9" fontId="7" fillId="4" borderId="0" xfId="2" applyFont="1" applyFill="1" applyAlignment="1">
      <alignment wrapText="1"/>
    </xf>
    <xf numFmtId="9" fontId="3" fillId="4" borderId="0" xfId="2" applyFont="1" applyFill="1"/>
    <xf numFmtId="9" fontId="1" fillId="4" borderId="0" xfId="2" applyFont="1" applyFill="1"/>
    <xf numFmtId="9" fontId="1" fillId="0" borderId="12" xfId="2" applyFont="1" applyFill="1" applyBorder="1" applyAlignment="1">
      <alignment horizontal="center"/>
    </xf>
    <xf numFmtId="9" fontId="1" fillId="0" borderId="0" xfId="2" applyFont="1"/>
    <xf numFmtId="9" fontId="1" fillId="0" borderId="12" xfId="2" applyFont="1" applyFill="1" applyBorder="1" applyAlignment="1">
      <alignment horizontal="center" vertical="center" wrapText="1"/>
    </xf>
    <xf numFmtId="0" fontId="0" fillId="4" borderId="0" xfId="0" applyFont="1" applyFill="1"/>
    <xf numFmtId="9" fontId="1" fillId="0" borderId="12" xfId="2" applyFont="1" applyBorder="1" applyAlignment="1">
      <alignment horizontal="center" vertical="center"/>
    </xf>
    <xf numFmtId="165" fontId="1" fillId="0" borderId="12" xfId="2" applyNumberFormat="1" applyFont="1" applyBorder="1" applyAlignment="1">
      <alignment horizontal="center" vertical="center"/>
    </xf>
    <xf numFmtId="165" fontId="1" fillId="0" borderId="12" xfId="2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9" fontId="10" fillId="0" borderId="15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9" fontId="3" fillId="0" borderId="14" xfId="2" applyFont="1" applyFill="1" applyBorder="1" applyAlignment="1">
      <alignment horizontal="center" vertical="center"/>
    </xf>
    <xf numFmtId="0" fontId="0" fillId="0" borderId="0" xfId="0" applyBorder="1"/>
    <xf numFmtId="9" fontId="10" fillId="0" borderId="23" xfId="2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9" fontId="0" fillId="0" borderId="15" xfId="2" applyFont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 wrapText="1"/>
    </xf>
    <xf numFmtId="9" fontId="10" fillId="0" borderId="14" xfId="2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63501</xdr:rowOff>
    </xdr:from>
    <xdr:to>
      <xdr:col>2</xdr:col>
      <xdr:colOff>126403</xdr:colOff>
      <xdr:row>2</xdr:row>
      <xdr:rowOff>165066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3501"/>
          <a:ext cx="1569720" cy="665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0</xdr:col>
      <xdr:colOff>1681547</xdr:colOff>
      <xdr:row>3</xdr:row>
      <xdr:rowOff>55845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1569720" cy="66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workbookViewId="0">
      <selection activeCell="B22" sqref="B22"/>
    </sheetView>
  </sheetViews>
  <sheetFormatPr defaultRowHeight="14.4" x14ac:dyDescent="0.3"/>
  <cols>
    <col min="2" max="2" width="42.5546875" bestFit="1" customWidth="1"/>
    <col min="3" max="5" width="8.88671875" style="6"/>
    <col min="6" max="6" width="10.33203125" style="8" customWidth="1"/>
    <col min="7" max="7" width="10.109375" style="8" bestFit="1" customWidth="1"/>
    <col min="8" max="9" width="8.88671875" style="11"/>
  </cols>
  <sheetData>
    <row r="1" spans="1:11" x14ac:dyDescent="0.3">
      <c r="A1" s="1" t="s">
        <v>0</v>
      </c>
      <c r="B1" s="1" t="s">
        <v>1</v>
      </c>
      <c r="C1" s="5" t="s">
        <v>383</v>
      </c>
      <c r="D1" s="5" t="s">
        <v>384</v>
      </c>
      <c r="E1" s="5" t="s">
        <v>385</v>
      </c>
      <c r="F1" s="7" t="s">
        <v>386</v>
      </c>
      <c r="G1" s="7" t="s">
        <v>387</v>
      </c>
      <c r="H1" s="9" t="s">
        <v>388</v>
      </c>
      <c r="I1" s="9" t="s">
        <v>389</v>
      </c>
      <c r="J1" s="1" t="s">
        <v>392</v>
      </c>
      <c r="K1" t="s">
        <v>390</v>
      </c>
    </row>
    <row r="2" spans="1:11" x14ac:dyDescent="0.3">
      <c r="A2" s="2">
        <v>1</v>
      </c>
      <c r="B2" s="3" t="s">
        <v>2</v>
      </c>
      <c r="C2" s="6">
        <v>6.1722371310000003E-2</v>
      </c>
      <c r="D2" s="6">
        <v>0.53549646255100003</v>
      </c>
      <c r="E2" s="6">
        <v>0.40278116613800002</v>
      </c>
      <c r="F2" s="8">
        <v>4099</v>
      </c>
      <c r="G2" s="8">
        <v>3272</v>
      </c>
      <c r="H2" s="10">
        <v>189.070505001219</v>
      </c>
      <c r="I2" s="10">
        <v>25.061124694376002</v>
      </c>
      <c r="J2" s="4">
        <v>55.404671374252999</v>
      </c>
      <c r="K2">
        <f>IF(G2&lt;=400, 1, 0)</f>
        <v>0</v>
      </c>
    </row>
    <row r="3" spans="1:11" x14ac:dyDescent="0.3">
      <c r="A3" s="2">
        <v>2</v>
      </c>
      <c r="B3" s="3" t="s">
        <v>3</v>
      </c>
      <c r="C3" s="6">
        <v>5.6848944233E-2</v>
      </c>
      <c r="D3" s="6">
        <v>0.48456957227899999</v>
      </c>
      <c r="E3" s="6">
        <v>0.45858148348599997</v>
      </c>
      <c r="F3" s="8">
        <v>1847</v>
      </c>
      <c r="G3" s="8">
        <v>1486</v>
      </c>
      <c r="H3" s="10">
        <v>172.17108825121801</v>
      </c>
      <c r="I3" s="10">
        <v>11.440107671601</v>
      </c>
      <c r="J3" s="4">
        <v>58.449809402794997</v>
      </c>
      <c r="K3">
        <f t="shared" ref="K3:K66" si="0">IF(G3&lt;=400, 1, 0)</f>
        <v>0</v>
      </c>
    </row>
    <row r="4" spans="1:11" x14ac:dyDescent="0.3">
      <c r="A4" s="2">
        <v>3</v>
      </c>
      <c r="B4" s="3" t="s">
        <v>4</v>
      </c>
      <c r="C4" s="6">
        <v>5.7614050117E-2</v>
      </c>
      <c r="D4" s="6">
        <v>0.57287427714700001</v>
      </c>
      <c r="E4" s="6">
        <v>0.36951167273500002</v>
      </c>
      <c r="F4" s="8">
        <v>18676</v>
      </c>
      <c r="G4" s="8">
        <v>15690</v>
      </c>
      <c r="H4" s="10">
        <v>191.689869351038</v>
      </c>
      <c r="I4" s="10">
        <v>16.698534098151001</v>
      </c>
      <c r="J4" s="4">
        <v>96.791443850267001</v>
      </c>
      <c r="K4">
        <f t="shared" si="0"/>
        <v>0</v>
      </c>
    </row>
    <row r="5" spans="1:11" x14ac:dyDescent="0.3">
      <c r="A5" s="2">
        <v>4</v>
      </c>
      <c r="B5" s="3" t="s">
        <v>5</v>
      </c>
      <c r="C5" s="6">
        <v>0.11220847215599999</v>
      </c>
      <c r="D5" s="6">
        <v>0.61994288434</v>
      </c>
      <c r="E5" s="6">
        <v>0.26784864350299997</v>
      </c>
      <c r="F5" s="8">
        <v>8404</v>
      </c>
      <c r="G5" s="8">
        <v>7211</v>
      </c>
      <c r="H5" s="10">
        <v>180.98524512137001</v>
      </c>
      <c r="I5" s="10">
        <v>18.305366800721</v>
      </c>
      <c r="J5" s="4">
        <v>71.312364425162002</v>
      </c>
      <c r="K5">
        <f t="shared" si="0"/>
        <v>0</v>
      </c>
    </row>
    <row r="6" spans="1:11" x14ac:dyDescent="0.3">
      <c r="A6" s="2">
        <v>5</v>
      </c>
      <c r="B6" s="3" t="s">
        <v>6</v>
      </c>
      <c r="C6" s="6">
        <v>6.1271920557000002E-2</v>
      </c>
      <c r="D6" s="6">
        <v>0.61039509824600002</v>
      </c>
      <c r="E6" s="6">
        <v>0.32833298119499998</v>
      </c>
      <c r="F6" s="8">
        <v>9466</v>
      </c>
      <c r="G6" s="8">
        <v>7801</v>
      </c>
      <c r="H6" s="10">
        <v>213.184027044158</v>
      </c>
      <c r="I6" s="10">
        <v>13.203435456992</v>
      </c>
      <c r="J6" s="4">
        <v>105.15271625087399</v>
      </c>
      <c r="K6">
        <f t="shared" si="0"/>
        <v>0</v>
      </c>
    </row>
    <row r="7" spans="1:11" x14ac:dyDescent="0.3">
      <c r="A7" s="2">
        <v>6</v>
      </c>
      <c r="B7" s="3" t="s">
        <v>7</v>
      </c>
      <c r="C7" s="6">
        <v>0.101871394399</v>
      </c>
      <c r="D7" s="6">
        <v>0.60602223160199997</v>
      </c>
      <c r="E7" s="6">
        <v>0.29210637399700001</v>
      </c>
      <c r="F7" s="8">
        <v>7107</v>
      </c>
      <c r="G7" s="8">
        <v>6161</v>
      </c>
      <c r="H7" s="10">
        <v>185.59167018432501</v>
      </c>
      <c r="I7" s="10">
        <v>15.257263431261</v>
      </c>
      <c r="J7" s="4">
        <v>68.943904732058002</v>
      </c>
      <c r="K7">
        <f t="shared" si="0"/>
        <v>0</v>
      </c>
    </row>
    <row r="8" spans="1:11" x14ac:dyDescent="0.3">
      <c r="A8" s="2">
        <v>7</v>
      </c>
      <c r="B8" s="3" t="s">
        <v>8</v>
      </c>
      <c r="C8" s="6">
        <v>5.3647702032999997E-2</v>
      </c>
      <c r="D8" s="6">
        <v>0.45668887749800002</v>
      </c>
      <c r="E8" s="6">
        <v>0.48966342046799999</v>
      </c>
      <c r="F8" s="8">
        <v>5853</v>
      </c>
      <c r="G8" s="8">
        <v>4976</v>
      </c>
      <c r="H8" s="10">
        <v>175.46557321031901</v>
      </c>
      <c r="I8" s="10">
        <v>20.096463022508001</v>
      </c>
      <c r="J8" s="4">
        <v>82.950819672131004</v>
      </c>
      <c r="K8">
        <f t="shared" si="0"/>
        <v>0</v>
      </c>
    </row>
    <row r="9" spans="1:11" x14ac:dyDescent="0.3">
      <c r="A9" s="2">
        <v>8</v>
      </c>
      <c r="B9" s="3" t="s">
        <v>9</v>
      </c>
      <c r="C9" s="6">
        <v>6.4861648317999995E-2</v>
      </c>
      <c r="D9" s="6">
        <v>0.57051472775900003</v>
      </c>
      <c r="E9" s="6">
        <v>0.36462362392100001</v>
      </c>
      <c r="F9" s="8">
        <v>6722</v>
      </c>
      <c r="G9" s="8">
        <v>5515</v>
      </c>
      <c r="H9" s="10">
        <v>192.20470098185001</v>
      </c>
      <c r="I9" s="10">
        <v>16.13780598368</v>
      </c>
      <c r="J9" s="4">
        <v>31.300160513643</v>
      </c>
      <c r="K9">
        <f t="shared" si="0"/>
        <v>0</v>
      </c>
    </row>
    <row r="10" spans="1:11" x14ac:dyDescent="0.3">
      <c r="A10" s="2">
        <v>9</v>
      </c>
      <c r="B10" s="3" t="s">
        <v>10</v>
      </c>
      <c r="C10" s="6">
        <v>0.124273580688</v>
      </c>
      <c r="D10" s="6">
        <v>0.50916405900700001</v>
      </c>
      <c r="E10" s="6">
        <v>0.36656236030299999</v>
      </c>
      <c r="F10" s="8">
        <v>2237</v>
      </c>
      <c r="G10" s="8">
        <v>1892</v>
      </c>
      <c r="H10" s="10">
        <v>165.400089405453</v>
      </c>
      <c r="I10" s="10">
        <v>17.441860465116001</v>
      </c>
      <c r="J10" s="4">
        <v>104.74308300395199</v>
      </c>
      <c r="K10">
        <f t="shared" si="0"/>
        <v>0</v>
      </c>
    </row>
    <row r="11" spans="1:11" x14ac:dyDescent="0.3">
      <c r="A11" s="2">
        <v>10</v>
      </c>
      <c r="B11" s="3" t="s">
        <v>11</v>
      </c>
      <c r="C11" s="6">
        <v>6.3441396508E-2</v>
      </c>
      <c r="D11" s="6">
        <v>0.56159600997500003</v>
      </c>
      <c r="E11" s="6">
        <v>0.37496259351599998</v>
      </c>
      <c r="F11" s="8">
        <v>10025</v>
      </c>
      <c r="G11" s="8">
        <v>7989</v>
      </c>
      <c r="H11" s="10">
        <v>172.26932668329101</v>
      </c>
      <c r="I11" s="10">
        <v>20.027537864563001</v>
      </c>
      <c r="J11" s="4">
        <v>120.37037037037</v>
      </c>
      <c r="K11">
        <f t="shared" si="0"/>
        <v>0</v>
      </c>
    </row>
    <row r="12" spans="1:11" x14ac:dyDescent="0.3">
      <c r="A12" s="2">
        <v>11</v>
      </c>
      <c r="B12" s="3" t="s">
        <v>12</v>
      </c>
      <c r="C12" s="6">
        <v>3.5921205098000002E-2</v>
      </c>
      <c r="D12" s="6">
        <v>0.45886442641899999</v>
      </c>
      <c r="E12" s="6">
        <v>0.50521436848199996</v>
      </c>
      <c r="F12" s="8">
        <v>863</v>
      </c>
      <c r="G12" s="8">
        <v>697</v>
      </c>
      <c r="H12" s="10">
        <v>220.16222479721901</v>
      </c>
      <c r="I12" s="10">
        <v>22.955523672883</v>
      </c>
      <c r="J12" s="4">
        <v>92.696629213483007</v>
      </c>
      <c r="K12">
        <f t="shared" si="0"/>
        <v>0</v>
      </c>
    </row>
    <row r="13" spans="1:11" x14ac:dyDescent="0.3">
      <c r="A13" s="2">
        <v>12</v>
      </c>
      <c r="B13" s="3" t="s">
        <v>13</v>
      </c>
      <c r="C13" s="6">
        <v>9.9201065246000003E-2</v>
      </c>
      <c r="D13" s="6">
        <v>0.619041278295</v>
      </c>
      <c r="E13" s="6">
        <v>0.28175765645799999</v>
      </c>
      <c r="F13" s="8">
        <v>7510</v>
      </c>
      <c r="G13" s="8">
        <v>6352</v>
      </c>
      <c r="H13" s="10">
        <v>213.182423435419</v>
      </c>
      <c r="I13" s="10">
        <v>18.104534005036999</v>
      </c>
      <c r="J13" s="4">
        <v>102.18593626547199</v>
      </c>
      <c r="K13">
        <f t="shared" si="0"/>
        <v>0</v>
      </c>
    </row>
    <row r="14" spans="1:11" x14ac:dyDescent="0.3">
      <c r="A14" s="2">
        <v>13</v>
      </c>
      <c r="B14" s="3" t="s">
        <v>14</v>
      </c>
      <c r="C14" s="6">
        <v>0.1484375</v>
      </c>
      <c r="D14" s="6">
        <v>0.572265625</v>
      </c>
      <c r="E14" s="6">
        <v>0.279296875</v>
      </c>
      <c r="F14" s="8">
        <v>512</v>
      </c>
      <c r="G14" s="8">
        <v>442</v>
      </c>
      <c r="H14" s="10">
        <v>189.453125</v>
      </c>
      <c r="I14" s="10">
        <v>20.361990950226001</v>
      </c>
      <c r="J14" s="4">
        <v>74.380165289255999</v>
      </c>
      <c r="K14">
        <f t="shared" si="0"/>
        <v>0</v>
      </c>
    </row>
    <row r="15" spans="1:11" x14ac:dyDescent="0.3">
      <c r="A15" s="2">
        <v>14</v>
      </c>
      <c r="B15" s="3" t="s">
        <v>15</v>
      </c>
      <c r="C15" s="6">
        <v>0.12867443150300001</v>
      </c>
      <c r="D15" s="6">
        <v>0.60371602883999997</v>
      </c>
      <c r="E15" s="6">
        <v>0.26760953965599998</v>
      </c>
      <c r="F15" s="8">
        <v>3606</v>
      </c>
      <c r="G15" s="8">
        <v>3119</v>
      </c>
      <c r="H15" s="10">
        <v>202.717692734331</v>
      </c>
      <c r="I15" s="10">
        <v>16.030779095863998</v>
      </c>
      <c r="J15" s="4">
        <v>100.32154340836</v>
      </c>
      <c r="K15">
        <f t="shared" si="0"/>
        <v>0</v>
      </c>
    </row>
    <row r="16" spans="1:11" x14ac:dyDescent="0.3">
      <c r="A16" s="2">
        <v>15</v>
      </c>
      <c r="B16" s="3" t="s">
        <v>16</v>
      </c>
      <c r="C16" s="6">
        <v>5.7462496820999999E-2</v>
      </c>
      <c r="D16" s="6">
        <v>0.56636155606399996</v>
      </c>
      <c r="E16" s="6">
        <v>0.37617594711399999</v>
      </c>
      <c r="F16" s="8">
        <v>7866</v>
      </c>
      <c r="G16" s="8">
        <v>6312</v>
      </c>
      <c r="H16" s="10">
        <v>178.87109077040401</v>
      </c>
      <c r="I16" s="10">
        <v>13.466413181242</v>
      </c>
      <c r="J16" s="4">
        <v>114.431879375336</v>
      </c>
      <c r="K16">
        <f t="shared" si="0"/>
        <v>0</v>
      </c>
    </row>
    <row r="17" spans="1:11" x14ac:dyDescent="0.3">
      <c r="A17" s="2">
        <v>16</v>
      </c>
      <c r="B17" s="3" t="s">
        <v>17</v>
      </c>
      <c r="C17" s="6">
        <v>6.3477669461999994E-2</v>
      </c>
      <c r="D17" s="6">
        <v>0.63772387213699999</v>
      </c>
      <c r="E17" s="6">
        <v>0.29879845839899999</v>
      </c>
      <c r="F17" s="8">
        <v>4411</v>
      </c>
      <c r="G17" s="8">
        <v>3786</v>
      </c>
      <c r="H17" s="10">
        <v>190.886420312854</v>
      </c>
      <c r="I17" s="10">
        <v>18.225039619651</v>
      </c>
      <c r="J17" s="4">
        <v>117.399438727782</v>
      </c>
      <c r="K17">
        <f t="shared" si="0"/>
        <v>0</v>
      </c>
    </row>
    <row r="18" spans="1:11" x14ac:dyDescent="0.3">
      <c r="A18" s="2">
        <v>17</v>
      </c>
      <c r="B18" s="3" t="s">
        <v>18</v>
      </c>
      <c r="C18" s="6">
        <v>3.9436619717999999E-2</v>
      </c>
      <c r="D18" s="6">
        <v>0.51830985915399996</v>
      </c>
      <c r="E18" s="6">
        <v>0.44225352112600003</v>
      </c>
      <c r="F18" s="8">
        <v>710</v>
      </c>
      <c r="G18" s="8">
        <v>615</v>
      </c>
      <c r="H18" s="10">
        <v>154.929577464788</v>
      </c>
      <c r="I18" s="10">
        <v>16.260162601626</v>
      </c>
      <c r="J18" s="4">
        <v>89.285714285713993</v>
      </c>
      <c r="K18">
        <f t="shared" si="0"/>
        <v>0</v>
      </c>
    </row>
    <row r="19" spans="1:11" x14ac:dyDescent="0.3">
      <c r="A19" s="2">
        <v>18</v>
      </c>
      <c r="B19" s="3" t="s">
        <v>19</v>
      </c>
      <c r="C19" s="6">
        <v>0.110493398193</v>
      </c>
      <c r="D19" s="6">
        <v>0.63655316191699995</v>
      </c>
      <c r="E19" s="6">
        <v>0.25295343988800001</v>
      </c>
      <c r="F19" s="8">
        <v>1439</v>
      </c>
      <c r="G19" s="8">
        <v>1245</v>
      </c>
      <c r="H19" s="10">
        <v>186.24044475330001</v>
      </c>
      <c r="I19" s="10">
        <v>16.064257028111999</v>
      </c>
      <c r="J19" s="4">
        <v>96.969696969696002</v>
      </c>
      <c r="K19">
        <f t="shared" si="0"/>
        <v>0</v>
      </c>
    </row>
    <row r="20" spans="1:11" x14ac:dyDescent="0.3">
      <c r="A20" s="2">
        <v>19</v>
      </c>
      <c r="B20" s="3" t="s">
        <v>20</v>
      </c>
      <c r="C20" s="6">
        <v>9.5144998369999997E-2</v>
      </c>
      <c r="D20" s="6">
        <v>0.59661127403000003</v>
      </c>
      <c r="E20" s="6">
        <v>0.30824372759800001</v>
      </c>
      <c r="F20" s="8">
        <v>3069</v>
      </c>
      <c r="G20" s="8">
        <v>2635</v>
      </c>
      <c r="H20" s="10">
        <v>205.604431410883</v>
      </c>
      <c r="I20" s="10">
        <v>23.529411764704999</v>
      </c>
      <c r="J20" s="4">
        <v>78.260869565217007</v>
      </c>
      <c r="K20">
        <f t="shared" si="0"/>
        <v>0</v>
      </c>
    </row>
    <row r="21" spans="1:11" x14ac:dyDescent="0.3">
      <c r="A21" s="2">
        <v>20</v>
      </c>
      <c r="B21" s="3" t="s">
        <v>21</v>
      </c>
      <c r="C21" s="6">
        <v>8.3883751650999996E-2</v>
      </c>
      <c r="D21" s="6">
        <v>0.56406869220599998</v>
      </c>
      <c r="E21" s="6">
        <v>0.35204755614200001</v>
      </c>
      <c r="F21" s="8">
        <v>1514</v>
      </c>
      <c r="G21" s="8">
        <v>1279</v>
      </c>
      <c r="H21" s="10">
        <v>204.755614266842</v>
      </c>
      <c r="I21" s="10">
        <v>20.328381548084</v>
      </c>
      <c r="J21" s="4">
        <v>156.687898089171</v>
      </c>
      <c r="K21">
        <f t="shared" si="0"/>
        <v>0</v>
      </c>
    </row>
    <row r="22" spans="1:11" x14ac:dyDescent="0.3">
      <c r="A22" s="2">
        <v>21</v>
      </c>
      <c r="B22" s="3" t="s">
        <v>22</v>
      </c>
      <c r="C22" s="6">
        <v>7.6133447389999998E-2</v>
      </c>
      <c r="D22" s="6">
        <v>0.57912745936599996</v>
      </c>
      <c r="E22" s="6">
        <v>0.34473909324200003</v>
      </c>
      <c r="F22" s="8">
        <v>1169</v>
      </c>
      <c r="G22" s="8">
        <v>984</v>
      </c>
      <c r="H22" s="10">
        <v>171.08639863130799</v>
      </c>
      <c r="I22" s="10">
        <v>13.211382113820999</v>
      </c>
      <c r="J22" s="4">
        <v>79.207920792078994</v>
      </c>
      <c r="K22">
        <f t="shared" si="0"/>
        <v>0</v>
      </c>
    </row>
    <row r="23" spans="1:11" x14ac:dyDescent="0.3">
      <c r="A23" s="2">
        <v>22</v>
      </c>
      <c r="B23" s="3" t="s">
        <v>23</v>
      </c>
      <c r="C23" s="6">
        <v>9.6545615589000003E-2</v>
      </c>
      <c r="D23" s="6">
        <v>0.64282550930000004</v>
      </c>
      <c r="E23" s="6">
        <v>0.26062887510999999</v>
      </c>
      <c r="F23" s="8">
        <v>4516</v>
      </c>
      <c r="G23" s="8">
        <v>3846</v>
      </c>
      <c r="H23" s="10">
        <v>179.362267493356</v>
      </c>
      <c r="I23" s="10">
        <v>12.220488819551999</v>
      </c>
      <c r="J23" s="4">
        <v>123.05580969807799</v>
      </c>
      <c r="K23">
        <f t="shared" si="0"/>
        <v>0</v>
      </c>
    </row>
    <row r="24" spans="1:11" x14ac:dyDescent="0.3">
      <c r="A24" s="2">
        <v>23</v>
      </c>
      <c r="B24" s="3" t="s">
        <v>24</v>
      </c>
      <c r="C24" s="6">
        <v>9.4130675526000004E-2</v>
      </c>
      <c r="D24" s="6">
        <v>0.55426356589100001</v>
      </c>
      <c r="E24" s="6">
        <v>0.35160575858199999</v>
      </c>
      <c r="F24" s="8">
        <v>1806</v>
      </c>
      <c r="G24" s="8">
        <v>1519</v>
      </c>
      <c r="H24" s="10">
        <v>182.72425249169399</v>
      </c>
      <c r="I24" s="10">
        <v>9.2165898617510003</v>
      </c>
      <c r="J24" s="4">
        <v>153.84615384615299</v>
      </c>
      <c r="K24">
        <f t="shared" si="0"/>
        <v>0</v>
      </c>
    </row>
    <row r="25" spans="1:11" x14ac:dyDescent="0.3">
      <c r="A25" s="2">
        <v>24</v>
      </c>
      <c r="B25" s="3" t="s">
        <v>25</v>
      </c>
      <c r="C25" s="6">
        <v>0.10356703567</v>
      </c>
      <c r="D25" s="6">
        <v>0.61722017220100001</v>
      </c>
      <c r="E25" s="6">
        <v>0.27921279212700001</v>
      </c>
      <c r="F25" s="8">
        <v>4065</v>
      </c>
      <c r="G25" s="8">
        <v>3492</v>
      </c>
      <c r="H25" s="10">
        <v>173.923739237392</v>
      </c>
      <c r="I25" s="10">
        <v>11.168384879725</v>
      </c>
      <c r="J25" s="4">
        <v>90.656284760844997</v>
      </c>
      <c r="K25">
        <f t="shared" si="0"/>
        <v>0</v>
      </c>
    </row>
    <row r="26" spans="1:11" x14ac:dyDescent="0.3">
      <c r="A26" s="2">
        <v>25</v>
      </c>
      <c r="B26" s="3" t="s">
        <v>26</v>
      </c>
      <c r="C26" s="6">
        <v>0.10933333333299999</v>
      </c>
      <c r="D26" s="6">
        <v>0.57599999999999996</v>
      </c>
      <c r="E26" s="6">
        <v>0.31466666666600002</v>
      </c>
      <c r="F26" s="8">
        <v>375</v>
      </c>
      <c r="G26" s="8">
        <v>318</v>
      </c>
      <c r="H26" s="10">
        <v>152</v>
      </c>
      <c r="I26" s="10">
        <v>12.578616352200999</v>
      </c>
      <c r="J26" s="4">
        <v>125</v>
      </c>
      <c r="K26">
        <f t="shared" si="0"/>
        <v>1</v>
      </c>
    </row>
    <row r="27" spans="1:11" x14ac:dyDescent="0.3">
      <c r="A27" s="2">
        <v>26</v>
      </c>
      <c r="B27" s="3" t="s">
        <v>27</v>
      </c>
      <c r="C27" s="6">
        <v>0.117595436594</v>
      </c>
      <c r="D27" s="6">
        <v>0.60289600702000001</v>
      </c>
      <c r="E27" s="6">
        <v>0.27950855638400002</v>
      </c>
      <c r="F27" s="8">
        <v>2279</v>
      </c>
      <c r="G27" s="8">
        <v>1945</v>
      </c>
      <c r="H27" s="10">
        <v>220.27204914436101</v>
      </c>
      <c r="I27" s="10">
        <v>19.023136246785999</v>
      </c>
      <c r="J27" s="4">
        <v>53.658536585364999</v>
      </c>
      <c r="K27">
        <f t="shared" si="0"/>
        <v>0</v>
      </c>
    </row>
    <row r="28" spans="1:11" x14ac:dyDescent="0.3">
      <c r="A28" s="2">
        <v>27</v>
      </c>
      <c r="B28" s="3" t="s">
        <v>28</v>
      </c>
      <c r="C28" s="6">
        <v>9.2572658771999994E-2</v>
      </c>
      <c r="D28" s="6">
        <v>0.58719052744800004</v>
      </c>
      <c r="E28" s="6">
        <v>0.32023681377800001</v>
      </c>
      <c r="F28" s="8">
        <v>3716</v>
      </c>
      <c r="G28" s="8">
        <v>3208</v>
      </c>
      <c r="H28" s="10">
        <v>191.60387513455299</v>
      </c>
      <c r="I28" s="10">
        <v>19.014962593516</v>
      </c>
      <c r="J28" s="4">
        <v>44.229440221147001</v>
      </c>
      <c r="K28">
        <f t="shared" si="0"/>
        <v>0</v>
      </c>
    </row>
    <row r="29" spans="1:11" x14ac:dyDescent="0.3">
      <c r="A29" s="2">
        <v>28</v>
      </c>
      <c r="B29" s="3" t="s">
        <v>29</v>
      </c>
      <c r="C29" s="6">
        <v>0.16790123456700001</v>
      </c>
      <c r="D29" s="6">
        <v>0.60617283950599998</v>
      </c>
      <c r="E29" s="6">
        <v>0.22592592592499999</v>
      </c>
      <c r="F29" s="8">
        <v>810</v>
      </c>
      <c r="G29" s="8">
        <v>707</v>
      </c>
      <c r="H29" s="10">
        <v>204.938271604938</v>
      </c>
      <c r="I29" s="10">
        <v>19.801980198018999</v>
      </c>
      <c r="J29" s="4">
        <v>89.514066496162997</v>
      </c>
      <c r="K29">
        <f t="shared" si="0"/>
        <v>0</v>
      </c>
    </row>
    <row r="30" spans="1:11" x14ac:dyDescent="0.3">
      <c r="A30" s="2">
        <v>29</v>
      </c>
      <c r="B30" s="3" t="s">
        <v>30</v>
      </c>
      <c r="C30" s="6">
        <v>0.13821138211299999</v>
      </c>
      <c r="D30" s="6">
        <v>0.56260162601599994</v>
      </c>
      <c r="E30" s="6">
        <v>0.299186991869</v>
      </c>
      <c r="F30" s="8">
        <v>615</v>
      </c>
      <c r="G30" s="8">
        <v>537</v>
      </c>
      <c r="H30" s="10">
        <v>191.869918699186</v>
      </c>
      <c r="I30" s="10">
        <v>13.035381750465</v>
      </c>
      <c r="J30" s="4">
        <v>92.465753424656995</v>
      </c>
      <c r="K30">
        <f t="shared" si="0"/>
        <v>0</v>
      </c>
    </row>
    <row r="31" spans="1:11" x14ac:dyDescent="0.3">
      <c r="A31" s="2">
        <v>30</v>
      </c>
      <c r="B31" s="3" t="s">
        <v>31</v>
      </c>
      <c r="C31" s="6">
        <v>9.1997008226999993E-2</v>
      </c>
      <c r="D31" s="6">
        <v>0.65949887808499996</v>
      </c>
      <c r="E31" s="6">
        <v>0.24850411368700001</v>
      </c>
      <c r="F31" s="8">
        <v>5348</v>
      </c>
      <c r="G31" s="8">
        <v>4736</v>
      </c>
      <c r="H31" s="10">
        <v>192.22139117427</v>
      </c>
      <c r="I31" s="10">
        <v>12.45777027027</v>
      </c>
      <c r="J31" s="4">
        <v>93.867762932510999</v>
      </c>
      <c r="K31">
        <f t="shared" si="0"/>
        <v>0</v>
      </c>
    </row>
    <row r="32" spans="1:11" x14ac:dyDescent="0.3">
      <c r="A32" s="2">
        <v>31</v>
      </c>
      <c r="B32" s="3" t="s">
        <v>32</v>
      </c>
      <c r="C32" s="6">
        <v>0.15369649805400001</v>
      </c>
      <c r="D32" s="6">
        <v>0.54280155642000005</v>
      </c>
      <c r="E32" s="6">
        <v>0.30350194552499998</v>
      </c>
      <c r="F32" s="8">
        <v>514</v>
      </c>
      <c r="G32" s="8">
        <v>447</v>
      </c>
      <c r="H32" s="10">
        <v>206.225680933852</v>
      </c>
      <c r="I32" s="10">
        <v>26.845637583892</v>
      </c>
      <c r="J32" s="4">
        <v>52.1327014218</v>
      </c>
      <c r="K32">
        <f t="shared" si="0"/>
        <v>0</v>
      </c>
    </row>
    <row r="33" spans="1:11" x14ac:dyDescent="0.3">
      <c r="A33" s="2">
        <v>32</v>
      </c>
      <c r="B33" s="3" t="s">
        <v>33</v>
      </c>
      <c r="C33" s="6">
        <v>0.13311148086499999</v>
      </c>
      <c r="D33" s="6">
        <v>0.60066555740399996</v>
      </c>
      <c r="E33" s="6">
        <v>0.26622296172999999</v>
      </c>
      <c r="F33" s="8">
        <v>601</v>
      </c>
      <c r="G33" s="8">
        <v>518</v>
      </c>
      <c r="H33" s="10">
        <v>164.72545757071501</v>
      </c>
      <c r="I33" s="10">
        <v>15.444015444014999</v>
      </c>
      <c r="J33" s="4">
        <v>85.714285714284998</v>
      </c>
      <c r="K33">
        <f t="shared" si="0"/>
        <v>0</v>
      </c>
    </row>
    <row r="34" spans="1:11" x14ac:dyDescent="0.3">
      <c r="A34" s="2">
        <v>33</v>
      </c>
      <c r="B34" s="3" t="s">
        <v>34</v>
      </c>
      <c r="C34" s="6">
        <v>0.15799432355699999</v>
      </c>
      <c r="D34" s="6">
        <v>0.60075685903499998</v>
      </c>
      <c r="E34" s="6">
        <v>0.24124881740699999</v>
      </c>
      <c r="F34" s="8">
        <v>1057</v>
      </c>
      <c r="G34" s="8">
        <v>932</v>
      </c>
      <c r="H34" s="10">
        <v>210.97445600756799</v>
      </c>
      <c r="I34" s="10">
        <v>11.802575107296001</v>
      </c>
      <c r="J34" s="4">
        <v>107.954545454545</v>
      </c>
      <c r="K34">
        <f t="shared" si="0"/>
        <v>0</v>
      </c>
    </row>
    <row r="35" spans="1:11" x14ac:dyDescent="0.3">
      <c r="A35" s="2">
        <v>34</v>
      </c>
      <c r="B35" s="3" t="s">
        <v>35</v>
      </c>
      <c r="C35" s="6">
        <v>3.7470725995000002E-2</v>
      </c>
      <c r="D35" s="6">
        <v>0.566744730679</v>
      </c>
      <c r="E35" s="6">
        <v>0.39578454332500002</v>
      </c>
      <c r="F35" s="8">
        <v>427</v>
      </c>
      <c r="G35" s="8">
        <v>354</v>
      </c>
      <c r="H35" s="10">
        <v>192.03747072599501</v>
      </c>
      <c r="I35" s="10">
        <v>16.949152542372001</v>
      </c>
      <c r="J35" s="4">
        <v>45.714285714284998</v>
      </c>
      <c r="K35">
        <f t="shared" si="0"/>
        <v>1</v>
      </c>
    </row>
    <row r="36" spans="1:11" x14ac:dyDescent="0.3">
      <c r="A36" s="2">
        <v>35</v>
      </c>
      <c r="B36" s="3" t="s">
        <v>36</v>
      </c>
      <c r="C36" s="6">
        <v>8.1069237510000003E-2</v>
      </c>
      <c r="D36" s="6">
        <v>0.57274320771200005</v>
      </c>
      <c r="E36" s="6">
        <v>0.34618755477599999</v>
      </c>
      <c r="F36" s="8">
        <v>2282</v>
      </c>
      <c r="G36" s="8">
        <v>1916</v>
      </c>
      <c r="H36" s="10">
        <v>214.28571428571399</v>
      </c>
      <c r="I36" s="10">
        <v>10.438413361168999</v>
      </c>
      <c r="J36" s="4">
        <v>67.713444553483001</v>
      </c>
      <c r="K36">
        <f t="shared" si="0"/>
        <v>0</v>
      </c>
    </row>
    <row r="37" spans="1:11" x14ac:dyDescent="0.3">
      <c r="A37" s="2">
        <v>36</v>
      </c>
      <c r="B37" s="3" t="s">
        <v>37</v>
      </c>
      <c r="C37" s="6">
        <v>0.16096579476799999</v>
      </c>
      <c r="D37" s="6">
        <v>0.58148893360099996</v>
      </c>
      <c r="E37" s="6">
        <v>0.25754527162899998</v>
      </c>
      <c r="F37" s="8">
        <v>994</v>
      </c>
      <c r="G37" s="8">
        <v>849</v>
      </c>
      <c r="H37" s="10">
        <v>197.183098591549</v>
      </c>
      <c r="I37" s="10">
        <v>31.802120141342002</v>
      </c>
      <c r="J37" s="4">
        <v>130.61224489795899</v>
      </c>
      <c r="K37">
        <f t="shared" si="0"/>
        <v>0</v>
      </c>
    </row>
    <row r="38" spans="1:11" x14ac:dyDescent="0.3">
      <c r="A38" s="2">
        <v>37</v>
      </c>
      <c r="B38" s="3" t="s">
        <v>38</v>
      </c>
      <c r="C38" s="6">
        <v>0.13032089063499999</v>
      </c>
      <c r="D38" s="6">
        <v>0.61525867714399995</v>
      </c>
      <c r="E38" s="6">
        <v>0.25442043221999999</v>
      </c>
      <c r="F38" s="8">
        <v>3054</v>
      </c>
      <c r="G38" s="8">
        <v>2675</v>
      </c>
      <c r="H38" s="10">
        <v>169.28618205631901</v>
      </c>
      <c r="I38" s="10">
        <v>14.579439252336</v>
      </c>
      <c r="J38" s="4">
        <v>88.636363636363001</v>
      </c>
      <c r="K38">
        <f t="shared" si="0"/>
        <v>0</v>
      </c>
    </row>
    <row r="39" spans="1:11" x14ac:dyDescent="0.3">
      <c r="A39" s="2">
        <v>38</v>
      </c>
      <c r="B39" s="3" t="s">
        <v>39</v>
      </c>
      <c r="C39" s="6">
        <v>8.4457478005000003E-2</v>
      </c>
      <c r="D39" s="6">
        <v>0.59912023460399999</v>
      </c>
      <c r="E39" s="6">
        <v>0.31642228739</v>
      </c>
      <c r="F39" s="8">
        <v>3410</v>
      </c>
      <c r="G39" s="8">
        <v>2799</v>
      </c>
      <c r="H39" s="10">
        <v>197.94721407624601</v>
      </c>
      <c r="I39" s="10">
        <v>17.863522686673001</v>
      </c>
      <c r="J39" s="4">
        <v>125.823846614739</v>
      </c>
      <c r="K39">
        <f t="shared" si="0"/>
        <v>0</v>
      </c>
    </row>
    <row r="40" spans="1:11" x14ac:dyDescent="0.3">
      <c r="A40" s="2">
        <v>39</v>
      </c>
      <c r="B40" s="3" t="s">
        <v>40</v>
      </c>
      <c r="C40" s="6">
        <v>8.4714548801999995E-2</v>
      </c>
      <c r="D40" s="6">
        <v>0.61141804788200005</v>
      </c>
      <c r="E40" s="6">
        <v>0.30386740331399997</v>
      </c>
      <c r="F40" s="8">
        <v>543</v>
      </c>
      <c r="G40" s="8">
        <v>463</v>
      </c>
      <c r="H40" s="10">
        <v>195.211786372007</v>
      </c>
      <c r="I40" s="10">
        <v>8.6393088552910005</v>
      </c>
      <c r="J40" s="4">
        <v>92.307692307691994</v>
      </c>
      <c r="K40">
        <f t="shared" si="0"/>
        <v>0</v>
      </c>
    </row>
    <row r="41" spans="1:11" x14ac:dyDescent="0.3">
      <c r="A41" s="2">
        <v>40</v>
      </c>
      <c r="B41" s="3" t="s">
        <v>41</v>
      </c>
      <c r="C41" s="6">
        <v>0.120213433772</v>
      </c>
      <c r="D41" s="6">
        <v>0.61550533584400002</v>
      </c>
      <c r="E41" s="6">
        <v>0.26428123038200002</v>
      </c>
      <c r="F41" s="8">
        <v>3186</v>
      </c>
      <c r="G41" s="8">
        <v>2721</v>
      </c>
      <c r="H41" s="10">
        <v>229.44130571249201</v>
      </c>
      <c r="I41" s="10">
        <v>11.760382212421</v>
      </c>
      <c r="J41" s="4">
        <v>56.747404844290003</v>
      </c>
      <c r="K41">
        <f t="shared" si="0"/>
        <v>0</v>
      </c>
    </row>
    <row r="42" spans="1:11" x14ac:dyDescent="0.3">
      <c r="A42" s="2">
        <v>41</v>
      </c>
      <c r="B42" s="3" t="s">
        <v>42</v>
      </c>
      <c r="C42" s="6">
        <v>0.14964370546299999</v>
      </c>
      <c r="D42" s="6">
        <v>0.61995249406099995</v>
      </c>
      <c r="E42" s="6">
        <v>0.230403800475</v>
      </c>
      <c r="F42" s="8">
        <v>1263</v>
      </c>
      <c r="G42" s="8">
        <v>1087</v>
      </c>
      <c r="H42" s="10">
        <v>232.77909738717301</v>
      </c>
      <c r="I42" s="10">
        <v>18.399264029438001</v>
      </c>
      <c r="J42" s="4">
        <v>35.447761194028999</v>
      </c>
      <c r="K42">
        <f t="shared" si="0"/>
        <v>0</v>
      </c>
    </row>
    <row r="43" spans="1:11" x14ac:dyDescent="0.3">
      <c r="A43" s="2">
        <v>42</v>
      </c>
      <c r="B43" s="3" t="s">
        <v>43</v>
      </c>
      <c r="C43" s="6">
        <v>0.14290669441500001</v>
      </c>
      <c r="D43" s="6">
        <v>0.62712452306599997</v>
      </c>
      <c r="E43" s="6">
        <v>0.22996878251799999</v>
      </c>
      <c r="F43" s="8">
        <v>2883</v>
      </c>
      <c r="G43" s="8">
        <v>2491</v>
      </c>
      <c r="H43" s="10">
        <v>191.814082552896</v>
      </c>
      <c r="I43" s="10">
        <v>18.065034122842</v>
      </c>
      <c r="J43" s="4">
        <v>85.588880760790005</v>
      </c>
      <c r="K43">
        <f t="shared" si="0"/>
        <v>0</v>
      </c>
    </row>
    <row r="44" spans="1:11" x14ac:dyDescent="0.3">
      <c r="A44" s="2">
        <v>43</v>
      </c>
      <c r="B44" s="3" t="s">
        <v>44</v>
      </c>
      <c r="C44" s="6">
        <v>0.18558077436500001</v>
      </c>
      <c r="D44" s="6">
        <v>0.62349799732900002</v>
      </c>
      <c r="E44" s="6">
        <v>0.19092122830399999</v>
      </c>
      <c r="F44" s="8">
        <v>749</v>
      </c>
      <c r="G44" s="8">
        <v>653</v>
      </c>
      <c r="H44" s="10">
        <v>194.92656875834399</v>
      </c>
      <c r="I44" s="10">
        <v>6.1255742725879996</v>
      </c>
      <c r="J44" s="4">
        <v>128.53470437017901</v>
      </c>
      <c r="K44">
        <f t="shared" si="0"/>
        <v>0</v>
      </c>
    </row>
    <row r="45" spans="1:11" x14ac:dyDescent="0.3">
      <c r="A45" s="2">
        <v>44</v>
      </c>
      <c r="B45" s="3" t="s">
        <v>45</v>
      </c>
      <c r="C45" s="6">
        <v>7.1999999999999995E-2</v>
      </c>
      <c r="D45" s="6">
        <v>0.57066666666599997</v>
      </c>
      <c r="E45" s="6">
        <v>0.35733333333299999</v>
      </c>
      <c r="F45" s="8">
        <v>375</v>
      </c>
      <c r="G45" s="8">
        <v>301</v>
      </c>
      <c r="H45" s="10">
        <v>189.333333333333</v>
      </c>
      <c r="I45" s="10">
        <v>26.578073089699998</v>
      </c>
      <c r="J45" s="4">
        <v>91.954022988505002</v>
      </c>
      <c r="K45">
        <f t="shared" si="0"/>
        <v>1</v>
      </c>
    </row>
    <row r="46" spans="1:11" x14ac:dyDescent="0.3">
      <c r="A46" s="2">
        <v>45</v>
      </c>
      <c r="B46" s="3" t="s">
        <v>46</v>
      </c>
      <c r="C46" s="6">
        <v>0.16363636363600001</v>
      </c>
      <c r="D46" s="6">
        <v>0.57272727272699997</v>
      </c>
      <c r="E46" s="6">
        <v>0.26363636363600002</v>
      </c>
      <c r="F46" s="8">
        <v>550</v>
      </c>
      <c r="G46" s="8">
        <v>481</v>
      </c>
      <c r="H46" s="10">
        <v>143.636363636363</v>
      </c>
      <c r="I46" s="10">
        <v>18.711018711017999</v>
      </c>
      <c r="J46" s="4">
        <v>74.204946996466006</v>
      </c>
      <c r="K46">
        <f t="shared" si="0"/>
        <v>0</v>
      </c>
    </row>
    <row r="47" spans="1:11" x14ac:dyDescent="0.3">
      <c r="A47" s="2">
        <v>46</v>
      </c>
      <c r="B47" s="3" t="s">
        <v>47</v>
      </c>
      <c r="C47" s="6">
        <v>6.6911090741999996E-2</v>
      </c>
      <c r="D47" s="6">
        <v>0.62419798350099998</v>
      </c>
      <c r="E47" s="6">
        <v>0.30889092575600002</v>
      </c>
      <c r="F47" s="8">
        <v>2182</v>
      </c>
      <c r="G47" s="8">
        <v>1848</v>
      </c>
      <c r="H47" s="10">
        <v>188.359303391384</v>
      </c>
      <c r="I47" s="10">
        <v>11.904761904760999</v>
      </c>
      <c r="J47" s="4">
        <v>95.111111111111001</v>
      </c>
      <c r="K47">
        <f t="shared" si="0"/>
        <v>0</v>
      </c>
    </row>
    <row r="48" spans="1:11" x14ac:dyDescent="0.3">
      <c r="A48" s="2">
        <v>47</v>
      </c>
      <c r="B48" s="3" t="s">
        <v>48</v>
      </c>
      <c r="C48" s="6">
        <v>0.101127819548</v>
      </c>
      <c r="D48" s="6">
        <v>0.63796992481199999</v>
      </c>
      <c r="E48" s="6">
        <v>0.26090225563899999</v>
      </c>
      <c r="F48" s="8">
        <v>2660</v>
      </c>
      <c r="G48" s="8">
        <v>2138</v>
      </c>
      <c r="H48" s="10">
        <v>134.210526315789</v>
      </c>
      <c r="I48" s="10">
        <v>20.112254443405</v>
      </c>
      <c r="J48" s="4">
        <v>130.97866077998501</v>
      </c>
      <c r="K48">
        <f t="shared" si="0"/>
        <v>0</v>
      </c>
    </row>
    <row r="49" spans="1:11" x14ac:dyDescent="0.3">
      <c r="A49" s="2">
        <v>48</v>
      </c>
      <c r="B49" s="3" t="s">
        <v>49</v>
      </c>
      <c r="C49" s="6">
        <v>6.4108155254999993E-2</v>
      </c>
      <c r="D49" s="6">
        <v>0.61360662886999995</v>
      </c>
      <c r="E49" s="6">
        <v>0.322285215874</v>
      </c>
      <c r="F49" s="8">
        <v>2293</v>
      </c>
      <c r="G49" s="8">
        <v>1973</v>
      </c>
      <c r="H49" s="10">
        <v>176.624509376362</v>
      </c>
      <c r="I49" s="10">
        <v>11.657374556512</v>
      </c>
      <c r="J49" s="4">
        <v>99.122807017542996</v>
      </c>
      <c r="K49">
        <f t="shared" si="0"/>
        <v>0</v>
      </c>
    </row>
    <row r="50" spans="1:11" x14ac:dyDescent="0.3">
      <c r="A50" s="2">
        <v>49</v>
      </c>
      <c r="B50" s="3" t="s">
        <v>50</v>
      </c>
      <c r="C50" s="6">
        <v>0.160792309933</v>
      </c>
      <c r="D50" s="6">
        <v>0.63093504223700003</v>
      </c>
      <c r="E50" s="6">
        <v>0.20827264782900001</v>
      </c>
      <c r="F50" s="8">
        <v>3433</v>
      </c>
      <c r="G50" s="8">
        <v>3001</v>
      </c>
      <c r="H50" s="10">
        <v>214.09845616079201</v>
      </c>
      <c r="I50" s="10">
        <v>18.327224258579999</v>
      </c>
      <c r="J50" s="4">
        <v>76.460950300381995</v>
      </c>
      <c r="K50">
        <f t="shared" si="0"/>
        <v>0</v>
      </c>
    </row>
    <row r="51" spans="1:11" x14ac:dyDescent="0.3">
      <c r="A51" s="2">
        <v>50</v>
      </c>
      <c r="B51" s="3" t="s">
        <v>51</v>
      </c>
      <c r="C51" s="6">
        <v>0.14413265306100001</v>
      </c>
      <c r="D51" s="6">
        <v>0.58992346938700002</v>
      </c>
      <c r="E51" s="6">
        <v>0.26594387755100002</v>
      </c>
      <c r="F51" s="8">
        <v>1568</v>
      </c>
      <c r="G51" s="8">
        <v>1396</v>
      </c>
      <c r="H51" s="10">
        <v>140.30612244897901</v>
      </c>
      <c r="I51" s="10">
        <v>12.177650429799</v>
      </c>
      <c r="J51" s="4">
        <v>168.52367688022201</v>
      </c>
      <c r="K51">
        <f t="shared" si="0"/>
        <v>0</v>
      </c>
    </row>
    <row r="52" spans="1:11" x14ac:dyDescent="0.3">
      <c r="A52" s="2">
        <v>51</v>
      </c>
      <c r="B52" s="3" t="s">
        <v>52</v>
      </c>
      <c r="C52" s="6">
        <v>8.6320040382999993E-2</v>
      </c>
      <c r="D52" s="6">
        <v>0.64613831398199995</v>
      </c>
      <c r="E52" s="6">
        <v>0.26754164563299998</v>
      </c>
      <c r="F52" s="8">
        <v>3962</v>
      </c>
      <c r="G52" s="8">
        <v>3238</v>
      </c>
      <c r="H52" s="10">
        <v>215.54770318021201</v>
      </c>
      <c r="I52" s="10">
        <v>8.9561457689930002</v>
      </c>
      <c r="J52" s="4">
        <v>173.975903614457</v>
      </c>
      <c r="K52">
        <f t="shared" si="0"/>
        <v>0</v>
      </c>
    </row>
    <row r="53" spans="1:11" x14ac:dyDescent="0.3">
      <c r="A53" s="2">
        <v>52</v>
      </c>
      <c r="B53" s="3" t="s">
        <v>53</v>
      </c>
      <c r="C53" s="6">
        <v>0.119394618834</v>
      </c>
      <c r="D53" s="6">
        <v>0.67656950672600003</v>
      </c>
      <c r="E53" s="6">
        <v>0.20403587443900001</v>
      </c>
      <c r="F53" s="8">
        <v>1784</v>
      </c>
      <c r="G53" s="8">
        <v>1579</v>
      </c>
      <c r="H53" s="10">
        <v>163.11659192825101</v>
      </c>
      <c r="I53" s="10">
        <v>13.299556681443001</v>
      </c>
      <c r="J53" s="4">
        <v>165.797705943691</v>
      </c>
      <c r="K53">
        <f t="shared" si="0"/>
        <v>0</v>
      </c>
    </row>
    <row r="54" spans="1:11" x14ac:dyDescent="0.3">
      <c r="A54" s="2">
        <v>53</v>
      </c>
      <c r="B54" s="3" t="s">
        <v>54</v>
      </c>
      <c r="C54" s="6">
        <v>0.14692653673100001</v>
      </c>
      <c r="D54" s="6">
        <v>0.53673163418199998</v>
      </c>
      <c r="E54" s="6">
        <v>0.31634182908500003</v>
      </c>
      <c r="F54" s="8">
        <v>667</v>
      </c>
      <c r="G54" s="8">
        <v>569</v>
      </c>
      <c r="H54" s="10">
        <v>170.91454272863501</v>
      </c>
      <c r="I54" s="10">
        <v>12.302284710017</v>
      </c>
      <c r="J54" s="4">
        <v>78.260869565217007</v>
      </c>
      <c r="K54">
        <f t="shared" si="0"/>
        <v>0</v>
      </c>
    </row>
    <row r="55" spans="1:11" x14ac:dyDescent="0.3">
      <c r="A55" s="2">
        <v>54</v>
      </c>
      <c r="B55" s="3" t="s">
        <v>55</v>
      </c>
      <c r="C55" s="6">
        <v>0.12324077596000001</v>
      </c>
      <c r="D55" s="6">
        <v>0.49904906808600002</v>
      </c>
      <c r="E55" s="6">
        <v>0.37771015595200003</v>
      </c>
      <c r="F55" s="8">
        <v>2629</v>
      </c>
      <c r="G55" s="8">
        <v>2007</v>
      </c>
      <c r="H55" s="10">
        <v>321.03461392164297</v>
      </c>
      <c r="I55" s="10">
        <v>20.926756352765</v>
      </c>
      <c r="J55" s="4">
        <v>32.627865961198999</v>
      </c>
      <c r="K55">
        <f t="shared" si="0"/>
        <v>0</v>
      </c>
    </row>
    <row r="56" spans="1:11" x14ac:dyDescent="0.3">
      <c r="A56" s="2">
        <v>55</v>
      </c>
      <c r="B56" s="3" t="s">
        <v>56</v>
      </c>
      <c r="C56" s="6">
        <v>0.147552958363</v>
      </c>
      <c r="D56" s="6">
        <v>0.65449233016800001</v>
      </c>
      <c r="E56" s="6">
        <v>0.19795471146800001</v>
      </c>
      <c r="F56" s="8">
        <v>1369</v>
      </c>
      <c r="G56" s="8">
        <v>1185</v>
      </c>
      <c r="H56" s="10">
        <v>194.302410518626</v>
      </c>
      <c r="I56" s="10">
        <v>19.409282700420999</v>
      </c>
      <c r="J56" s="4">
        <v>123.355263157894</v>
      </c>
      <c r="K56">
        <f t="shared" si="0"/>
        <v>0</v>
      </c>
    </row>
    <row r="57" spans="1:11" x14ac:dyDescent="0.3">
      <c r="A57" s="2">
        <v>56</v>
      </c>
      <c r="B57" s="3" t="s">
        <v>57</v>
      </c>
      <c r="C57" s="6">
        <v>0.112244897959</v>
      </c>
      <c r="D57" s="6">
        <v>0.62244897959099998</v>
      </c>
      <c r="E57" s="6">
        <v>0.265306122448</v>
      </c>
      <c r="F57" s="8">
        <v>196</v>
      </c>
      <c r="G57" s="8">
        <v>163</v>
      </c>
      <c r="H57" s="10">
        <v>214.28571428571399</v>
      </c>
      <c r="I57" s="10">
        <v>18.404907975459999</v>
      </c>
      <c r="J57" s="4">
        <v>104.166666666666</v>
      </c>
      <c r="K57">
        <f t="shared" si="0"/>
        <v>1</v>
      </c>
    </row>
    <row r="58" spans="1:11" x14ac:dyDescent="0.3">
      <c r="A58" s="2">
        <v>57</v>
      </c>
      <c r="B58" s="3" t="s">
        <v>58</v>
      </c>
      <c r="C58" s="6">
        <v>0.10100376411500001</v>
      </c>
      <c r="D58" s="6">
        <v>0.62233375156799997</v>
      </c>
      <c r="E58" s="6">
        <v>0.27666248431599999</v>
      </c>
      <c r="F58" s="8">
        <v>1594</v>
      </c>
      <c r="G58" s="8">
        <v>1259</v>
      </c>
      <c r="H58" s="10">
        <v>164.99372647427799</v>
      </c>
      <c r="I58" s="10">
        <v>21.445591739474999</v>
      </c>
      <c r="J58" s="4">
        <v>130.14608233731701</v>
      </c>
      <c r="K58">
        <f t="shared" si="0"/>
        <v>0</v>
      </c>
    </row>
    <row r="59" spans="1:11" x14ac:dyDescent="0.3">
      <c r="A59" s="2">
        <v>58</v>
      </c>
      <c r="B59" s="3" t="s">
        <v>59</v>
      </c>
      <c r="C59" s="6">
        <v>2.8340080970999999E-2</v>
      </c>
      <c r="D59" s="6">
        <v>0.54655870445300003</v>
      </c>
      <c r="E59" s="6">
        <v>0.42510121457400002</v>
      </c>
      <c r="F59" s="8">
        <v>247</v>
      </c>
      <c r="G59" s="8">
        <v>196</v>
      </c>
      <c r="H59" s="10">
        <v>186.23481781376501</v>
      </c>
      <c r="I59" s="10">
        <v>10.204081632653001</v>
      </c>
      <c r="J59" s="4">
        <v>87.378640776699001</v>
      </c>
      <c r="K59">
        <f t="shared" si="0"/>
        <v>1</v>
      </c>
    </row>
    <row r="60" spans="1:11" x14ac:dyDescent="0.3">
      <c r="A60" s="2">
        <v>59</v>
      </c>
      <c r="B60" s="3" t="s">
        <v>60</v>
      </c>
      <c r="C60" s="6">
        <v>0.121028744326</v>
      </c>
      <c r="D60" s="6">
        <v>0.60514372163300001</v>
      </c>
      <c r="E60" s="6">
        <v>0.27382753403900001</v>
      </c>
      <c r="F60" s="8">
        <v>661</v>
      </c>
      <c r="G60" s="8">
        <v>564</v>
      </c>
      <c r="H60" s="10">
        <v>202.72314674735199</v>
      </c>
      <c r="I60" s="10">
        <v>17.730496453899999</v>
      </c>
      <c r="J60" s="4">
        <v>167.192429022082</v>
      </c>
      <c r="K60">
        <f t="shared" si="0"/>
        <v>0</v>
      </c>
    </row>
    <row r="61" spans="1:11" x14ac:dyDescent="0.3">
      <c r="A61" s="2">
        <v>60</v>
      </c>
      <c r="B61" s="3" t="s">
        <v>61</v>
      </c>
      <c r="C61" s="6">
        <v>9.2905405405000002E-2</v>
      </c>
      <c r="D61" s="6">
        <v>0.67060810810799998</v>
      </c>
      <c r="E61" s="6">
        <v>0.23648648648600001</v>
      </c>
      <c r="F61" s="8">
        <v>592</v>
      </c>
      <c r="G61" s="8">
        <v>467</v>
      </c>
      <c r="H61" s="10">
        <v>207.77027027027</v>
      </c>
      <c r="I61" s="10">
        <v>17.130620985010001</v>
      </c>
      <c r="J61" s="4">
        <v>123.711340206185</v>
      </c>
      <c r="K61">
        <f t="shared" si="0"/>
        <v>0</v>
      </c>
    </row>
    <row r="62" spans="1:11" x14ac:dyDescent="0.3">
      <c r="A62" s="2">
        <v>61</v>
      </c>
      <c r="B62" s="3" t="s">
        <v>62</v>
      </c>
      <c r="C62" s="6">
        <v>8.8557213930000003E-2</v>
      </c>
      <c r="D62" s="6">
        <v>0.66815920397999995</v>
      </c>
      <c r="E62" s="6">
        <v>0.243283582089</v>
      </c>
      <c r="F62" s="8">
        <v>2010</v>
      </c>
      <c r="G62" s="8">
        <v>1750</v>
      </c>
      <c r="H62" s="10">
        <v>204.477611940298</v>
      </c>
      <c r="I62" s="10">
        <v>15.428571428571001</v>
      </c>
      <c r="J62" s="4">
        <v>122.26640159045699</v>
      </c>
      <c r="K62">
        <f t="shared" si="0"/>
        <v>0</v>
      </c>
    </row>
    <row r="63" spans="1:11" x14ac:dyDescent="0.3">
      <c r="A63" s="2">
        <v>62</v>
      </c>
      <c r="B63" s="3" t="s">
        <v>63</v>
      </c>
      <c r="C63" s="6">
        <v>8.3743842363999996E-2</v>
      </c>
      <c r="D63" s="6">
        <v>0.63546798029499996</v>
      </c>
      <c r="E63" s="6">
        <v>0.28078817733900002</v>
      </c>
      <c r="F63" s="8">
        <v>203</v>
      </c>
      <c r="G63" s="8">
        <v>170</v>
      </c>
      <c r="H63" s="10">
        <v>177.339901477832</v>
      </c>
      <c r="I63" s="10">
        <v>11.764705882352001</v>
      </c>
      <c r="J63" s="4">
        <v>173.07692307692301</v>
      </c>
      <c r="K63">
        <f t="shared" si="0"/>
        <v>1</v>
      </c>
    </row>
    <row r="64" spans="1:11" x14ac:dyDescent="0.3">
      <c r="A64" s="2">
        <v>63</v>
      </c>
      <c r="B64" s="3" t="s">
        <v>64</v>
      </c>
      <c r="C64" s="6">
        <v>0.20731707317</v>
      </c>
      <c r="D64" s="6">
        <v>0.56707317073100005</v>
      </c>
      <c r="E64" s="6">
        <v>0.22560975609700001</v>
      </c>
      <c r="F64" s="8">
        <v>164</v>
      </c>
      <c r="G64" s="8">
        <v>148</v>
      </c>
      <c r="H64" s="10">
        <v>176.829268292682</v>
      </c>
      <c r="I64" s="10">
        <v>6.7567567567560003</v>
      </c>
      <c r="J64" s="4">
        <v>92.105263157894001</v>
      </c>
      <c r="K64">
        <f t="shared" si="0"/>
        <v>1</v>
      </c>
    </row>
    <row r="65" spans="1:11" x14ac:dyDescent="0.3">
      <c r="A65" s="2">
        <v>64</v>
      </c>
      <c r="B65" s="3" t="s">
        <v>65</v>
      </c>
      <c r="C65" s="6">
        <v>0.153</v>
      </c>
      <c r="D65" s="6">
        <v>0.63600000000000001</v>
      </c>
      <c r="E65" s="6">
        <v>0.21099999999999999</v>
      </c>
      <c r="F65" s="8">
        <v>1000</v>
      </c>
      <c r="G65" s="8">
        <v>859</v>
      </c>
      <c r="H65" s="10">
        <v>209</v>
      </c>
      <c r="I65" s="10">
        <v>22.118742724097</v>
      </c>
      <c r="J65" s="4">
        <v>88.992974238874993</v>
      </c>
      <c r="K65">
        <f t="shared" si="0"/>
        <v>0</v>
      </c>
    </row>
    <row r="66" spans="1:11" x14ac:dyDescent="0.3">
      <c r="A66" s="2">
        <v>65</v>
      </c>
      <c r="B66" s="3" t="s">
        <v>66</v>
      </c>
      <c r="C66" s="6">
        <v>0.16290983606500001</v>
      </c>
      <c r="D66" s="6">
        <v>0.65266393442600001</v>
      </c>
      <c r="E66" s="6">
        <v>0.184426229508</v>
      </c>
      <c r="F66" s="8">
        <v>976</v>
      </c>
      <c r="G66" s="8">
        <v>852</v>
      </c>
      <c r="H66" s="10">
        <v>203.89344262295</v>
      </c>
      <c r="I66" s="10">
        <v>15.258215962441</v>
      </c>
      <c r="J66" s="4">
        <v>130.15184381778701</v>
      </c>
      <c r="K66">
        <f t="shared" si="0"/>
        <v>0</v>
      </c>
    </row>
    <row r="67" spans="1:11" x14ac:dyDescent="0.3">
      <c r="A67" s="2">
        <v>66</v>
      </c>
      <c r="B67" s="3" t="s">
        <v>67</v>
      </c>
      <c r="C67" s="6">
        <v>6.25E-2</v>
      </c>
      <c r="D67" s="6">
        <v>0.54861111111100003</v>
      </c>
      <c r="E67" s="6">
        <v>0.38888888888799999</v>
      </c>
      <c r="F67" s="8">
        <v>144</v>
      </c>
      <c r="G67" s="8">
        <v>120</v>
      </c>
      <c r="H67" s="10">
        <v>208.333333333333</v>
      </c>
      <c r="I67" s="10">
        <v>25</v>
      </c>
      <c r="J67" s="4">
        <v>93.75</v>
      </c>
      <c r="K67">
        <f t="shared" ref="K67:K130" si="1">IF(G67&lt;=400, 1, 0)</f>
        <v>1</v>
      </c>
    </row>
    <row r="68" spans="1:11" x14ac:dyDescent="0.3">
      <c r="A68" s="2">
        <v>67</v>
      </c>
      <c r="B68" s="3" t="s">
        <v>68</v>
      </c>
      <c r="C68" s="6">
        <v>8.7101063829E-2</v>
      </c>
      <c r="D68" s="6">
        <v>0.64428191489300002</v>
      </c>
      <c r="E68" s="6">
        <v>0.26861702127600001</v>
      </c>
      <c r="F68" s="8">
        <v>1504</v>
      </c>
      <c r="G68" s="8">
        <v>1281</v>
      </c>
      <c r="H68" s="10">
        <v>242.68617021276501</v>
      </c>
      <c r="I68" s="10">
        <v>15.612802498048</v>
      </c>
      <c r="J68" s="4">
        <v>159.59004392386501</v>
      </c>
      <c r="K68">
        <f t="shared" si="1"/>
        <v>0</v>
      </c>
    </row>
    <row r="69" spans="1:11" x14ac:dyDescent="0.3">
      <c r="A69" s="2">
        <v>68</v>
      </c>
      <c r="B69" s="3" t="s">
        <v>69</v>
      </c>
      <c r="C69" s="6">
        <v>0.14173228346399999</v>
      </c>
      <c r="D69" s="6">
        <v>0.57322834645599996</v>
      </c>
      <c r="E69" s="6">
        <v>0.28503937007800001</v>
      </c>
      <c r="F69" s="8">
        <v>635</v>
      </c>
      <c r="G69" s="8">
        <v>536</v>
      </c>
      <c r="H69" s="10">
        <v>190.55118110236199</v>
      </c>
      <c r="I69" s="10">
        <v>9.3283582089550006</v>
      </c>
      <c r="J69" s="4">
        <v>36.065573770491</v>
      </c>
      <c r="K69">
        <f t="shared" si="1"/>
        <v>0</v>
      </c>
    </row>
    <row r="70" spans="1:11" x14ac:dyDescent="0.3">
      <c r="A70" s="2">
        <v>69</v>
      </c>
      <c r="B70" s="3" t="s">
        <v>70</v>
      </c>
      <c r="C70" s="6">
        <v>0.12791991101200001</v>
      </c>
      <c r="D70" s="6">
        <v>0.65016685205699998</v>
      </c>
      <c r="E70" s="6">
        <v>0.221913236929</v>
      </c>
      <c r="F70" s="8">
        <v>1798</v>
      </c>
      <c r="G70" s="8">
        <v>1552</v>
      </c>
      <c r="H70" s="10">
        <v>263.07007786429301</v>
      </c>
      <c r="I70" s="10">
        <v>14.819587628864999</v>
      </c>
      <c r="J70" s="4">
        <v>77.336197636948995</v>
      </c>
      <c r="K70">
        <f t="shared" si="1"/>
        <v>0</v>
      </c>
    </row>
    <row r="71" spans="1:11" x14ac:dyDescent="0.3">
      <c r="A71" s="2">
        <v>70</v>
      </c>
      <c r="B71" s="3" t="s">
        <v>71</v>
      </c>
      <c r="C71" s="6">
        <v>0.11486486486399999</v>
      </c>
      <c r="D71" s="6">
        <v>0.61711711711700001</v>
      </c>
      <c r="E71" s="6">
        <v>0.26801801801800001</v>
      </c>
      <c r="F71" s="8">
        <v>444</v>
      </c>
      <c r="G71" s="8">
        <v>379</v>
      </c>
      <c r="H71" s="10">
        <v>218.46846846846799</v>
      </c>
      <c r="I71" s="10">
        <v>13.192612137203</v>
      </c>
      <c r="J71" s="4">
        <v>136.75213675213601</v>
      </c>
      <c r="K71">
        <f t="shared" si="1"/>
        <v>1</v>
      </c>
    </row>
    <row r="72" spans="1:11" x14ac:dyDescent="0.3">
      <c r="A72" s="2">
        <v>71</v>
      </c>
      <c r="B72" s="3" t="s">
        <v>72</v>
      </c>
      <c r="C72" s="6">
        <v>0.11447368421</v>
      </c>
      <c r="D72" s="6">
        <v>0.60263157894700004</v>
      </c>
      <c r="E72" s="6">
        <v>0.28289473684200001</v>
      </c>
      <c r="F72" s="8">
        <v>760</v>
      </c>
      <c r="G72" s="8">
        <v>651</v>
      </c>
      <c r="H72" s="10">
        <v>259.21052631578902</v>
      </c>
      <c r="I72" s="10">
        <v>27.649769585253001</v>
      </c>
      <c r="J72" s="4">
        <v>48.913043478260001</v>
      </c>
      <c r="K72">
        <f t="shared" si="1"/>
        <v>0</v>
      </c>
    </row>
    <row r="73" spans="1:11" x14ac:dyDescent="0.3">
      <c r="A73" s="2">
        <v>72</v>
      </c>
      <c r="B73" s="3" t="s">
        <v>73</v>
      </c>
      <c r="C73" s="6">
        <v>0.12333965844399999</v>
      </c>
      <c r="D73" s="6">
        <v>0.62333965844399997</v>
      </c>
      <c r="E73" s="6">
        <v>0.25332068311099998</v>
      </c>
      <c r="F73" s="8">
        <v>1054</v>
      </c>
      <c r="G73" s="8">
        <v>923</v>
      </c>
      <c r="H73" s="10">
        <v>209.67741935483801</v>
      </c>
      <c r="I73" s="10">
        <v>15.167930660888</v>
      </c>
      <c r="J73" s="4">
        <v>89.974293059125003</v>
      </c>
      <c r="K73">
        <f t="shared" si="1"/>
        <v>0</v>
      </c>
    </row>
    <row r="74" spans="1:11" x14ac:dyDescent="0.3">
      <c r="A74" s="2">
        <v>73</v>
      </c>
      <c r="B74" s="3" t="s">
        <v>74</v>
      </c>
      <c r="C74" s="6">
        <v>0.12584053794399999</v>
      </c>
      <c r="D74" s="6">
        <v>0.59942363112300001</v>
      </c>
      <c r="E74" s="6">
        <v>0.27473583093100001</v>
      </c>
      <c r="F74" s="8">
        <v>1041</v>
      </c>
      <c r="G74" s="8">
        <v>884</v>
      </c>
      <c r="H74" s="10">
        <v>224.783861671469</v>
      </c>
      <c r="I74" s="10">
        <v>22.624434389139999</v>
      </c>
      <c r="J74" s="4">
        <v>109.243697478991</v>
      </c>
      <c r="K74">
        <f t="shared" si="1"/>
        <v>0</v>
      </c>
    </row>
    <row r="75" spans="1:11" x14ac:dyDescent="0.3">
      <c r="A75" s="2">
        <v>74</v>
      </c>
      <c r="B75" s="3" t="s">
        <v>75</v>
      </c>
      <c r="C75" s="6">
        <v>0.105555555555</v>
      </c>
      <c r="D75" s="6">
        <v>0.61666666666600001</v>
      </c>
      <c r="E75" s="6">
        <v>0.27777777777700002</v>
      </c>
      <c r="F75" s="8">
        <v>180</v>
      </c>
      <c r="G75" s="8">
        <v>150</v>
      </c>
      <c r="H75" s="10">
        <v>150</v>
      </c>
      <c r="I75" s="10">
        <v>13.333333333333</v>
      </c>
      <c r="J75" s="4">
        <v>37.037037037037003</v>
      </c>
      <c r="K75">
        <f t="shared" si="1"/>
        <v>1</v>
      </c>
    </row>
    <row r="76" spans="1:11" x14ac:dyDescent="0.3">
      <c r="A76" s="2">
        <v>75</v>
      </c>
      <c r="B76" s="3" t="s">
        <v>76</v>
      </c>
      <c r="C76" s="6">
        <v>0.10490196078400001</v>
      </c>
      <c r="D76" s="6">
        <v>0.586274509803</v>
      </c>
      <c r="E76" s="6">
        <v>0.308823529411</v>
      </c>
      <c r="F76" s="8">
        <v>1020</v>
      </c>
      <c r="G76" s="8">
        <v>900</v>
      </c>
      <c r="H76" s="10">
        <v>182.35294117647001</v>
      </c>
      <c r="I76" s="10">
        <v>34.444444444444002</v>
      </c>
      <c r="J76" s="4">
        <v>61.085972850677997</v>
      </c>
      <c r="K76">
        <f t="shared" si="1"/>
        <v>0</v>
      </c>
    </row>
    <row r="77" spans="1:11" x14ac:dyDescent="0.3">
      <c r="A77" s="2">
        <v>76</v>
      </c>
      <c r="B77" s="3" t="s">
        <v>77</v>
      </c>
      <c r="C77" s="6">
        <v>0.13412816691500001</v>
      </c>
      <c r="D77" s="6">
        <v>0.64381520119199998</v>
      </c>
      <c r="E77" s="6">
        <v>0.22205663189200001</v>
      </c>
      <c r="F77" s="8">
        <v>1342</v>
      </c>
      <c r="G77" s="8">
        <v>1181</v>
      </c>
      <c r="H77" s="10">
        <v>169.89567809239901</v>
      </c>
      <c r="I77" s="10">
        <v>12.701100762066</v>
      </c>
      <c r="J77" s="4">
        <v>82.508250825082001</v>
      </c>
      <c r="K77">
        <f t="shared" si="1"/>
        <v>0</v>
      </c>
    </row>
    <row r="78" spans="1:11" x14ac:dyDescent="0.3">
      <c r="A78" s="2">
        <v>77</v>
      </c>
      <c r="B78" s="3" t="s">
        <v>78</v>
      </c>
      <c r="C78" s="6">
        <v>0.16101694915199999</v>
      </c>
      <c r="D78" s="6">
        <v>0.55932203389799995</v>
      </c>
      <c r="E78" s="6">
        <v>0.27966101694899997</v>
      </c>
      <c r="F78" s="8">
        <v>118</v>
      </c>
      <c r="G78" s="8">
        <v>100</v>
      </c>
      <c r="H78" s="10">
        <v>186.44067796610099</v>
      </c>
      <c r="I78" s="10">
        <v>20</v>
      </c>
      <c r="J78" s="4">
        <v>20.408163265306001</v>
      </c>
      <c r="K78">
        <f t="shared" si="1"/>
        <v>1</v>
      </c>
    </row>
    <row r="79" spans="1:11" x14ac:dyDescent="0.3">
      <c r="A79" s="2">
        <v>78</v>
      </c>
      <c r="B79" s="3" t="s">
        <v>79</v>
      </c>
      <c r="C79" s="6">
        <v>0.104529616724</v>
      </c>
      <c r="D79" s="6">
        <v>0.57839721254300003</v>
      </c>
      <c r="E79" s="6">
        <v>0.317073170731</v>
      </c>
      <c r="F79" s="8">
        <v>861</v>
      </c>
      <c r="G79" s="8">
        <v>736</v>
      </c>
      <c r="H79" s="10">
        <v>210.22067363530701</v>
      </c>
      <c r="I79" s="10">
        <v>13.586956521738999</v>
      </c>
      <c r="J79" s="4">
        <v>79.601990049750995</v>
      </c>
      <c r="K79">
        <f t="shared" si="1"/>
        <v>0</v>
      </c>
    </row>
    <row r="80" spans="1:11" x14ac:dyDescent="0.3">
      <c r="A80" s="2">
        <v>79</v>
      </c>
      <c r="B80" s="3" t="s">
        <v>80</v>
      </c>
      <c r="C80" s="6">
        <v>0.10457107075700001</v>
      </c>
      <c r="D80" s="6">
        <v>0.60864120225399998</v>
      </c>
      <c r="E80" s="6">
        <v>0.28678772698799998</v>
      </c>
      <c r="F80" s="8">
        <v>1597</v>
      </c>
      <c r="G80" s="8">
        <v>1277</v>
      </c>
      <c r="H80" s="10">
        <v>217.908578584846</v>
      </c>
      <c r="I80" s="10">
        <v>25.841816758025999</v>
      </c>
      <c r="J80" s="4">
        <v>124.52350698856399</v>
      </c>
      <c r="K80">
        <f t="shared" si="1"/>
        <v>0</v>
      </c>
    </row>
    <row r="81" spans="1:11" x14ac:dyDescent="0.3">
      <c r="A81" s="2">
        <v>80</v>
      </c>
      <c r="B81" s="3" t="s">
        <v>81</v>
      </c>
      <c r="C81" s="6">
        <v>0.18672199170100001</v>
      </c>
      <c r="D81" s="6">
        <v>0.56016597510300004</v>
      </c>
      <c r="E81" s="6">
        <v>0.25311203319499997</v>
      </c>
      <c r="F81" s="8">
        <v>241</v>
      </c>
      <c r="G81" s="8">
        <v>203</v>
      </c>
      <c r="H81" s="10">
        <v>112.03319502074601</v>
      </c>
      <c r="I81" s="10">
        <v>34.482758620688998</v>
      </c>
      <c r="J81" s="4">
        <v>113.04347826086899</v>
      </c>
      <c r="K81">
        <f t="shared" si="1"/>
        <v>1</v>
      </c>
    </row>
    <row r="82" spans="1:11" x14ac:dyDescent="0.3">
      <c r="A82" s="2">
        <v>81</v>
      </c>
      <c r="B82" s="3" t="s">
        <v>82</v>
      </c>
      <c r="C82" s="6">
        <v>0.14536082474199999</v>
      </c>
      <c r="D82" s="6">
        <v>0.64329896907200002</v>
      </c>
      <c r="E82" s="6">
        <v>0.21134020618499999</v>
      </c>
      <c r="F82" s="8">
        <v>970</v>
      </c>
      <c r="G82" s="8">
        <v>843</v>
      </c>
      <c r="H82" s="10">
        <v>203.09278350515399</v>
      </c>
      <c r="I82" s="10">
        <v>17.793594306048998</v>
      </c>
      <c r="J82" s="4">
        <v>108.888888888888</v>
      </c>
      <c r="K82">
        <f t="shared" si="1"/>
        <v>0</v>
      </c>
    </row>
    <row r="83" spans="1:11" x14ac:dyDescent="0.3">
      <c r="A83" s="2">
        <v>82</v>
      </c>
      <c r="B83" s="3" t="s">
        <v>83</v>
      </c>
      <c r="C83" s="6">
        <v>0.16377358490499999</v>
      </c>
      <c r="D83" s="6">
        <v>0.641509433962</v>
      </c>
      <c r="E83" s="6">
        <v>0.19471698113200001</v>
      </c>
      <c r="F83" s="8">
        <v>1325</v>
      </c>
      <c r="G83" s="8">
        <v>1171</v>
      </c>
      <c r="H83" s="10">
        <v>190.188679245283</v>
      </c>
      <c r="I83" s="10">
        <v>5.123825789923</v>
      </c>
      <c r="J83" s="4">
        <v>79.032258064516</v>
      </c>
      <c r="K83">
        <f t="shared" si="1"/>
        <v>0</v>
      </c>
    </row>
    <row r="84" spans="1:11" x14ac:dyDescent="0.3">
      <c r="A84" s="2">
        <v>83</v>
      </c>
      <c r="B84" s="3" t="s">
        <v>84</v>
      </c>
      <c r="C84" s="6">
        <v>0.15763546798</v>
      </c>
      <c r="D84" s="6">
        <v>0.56486042692899996</v>
      </c>
      <c r="E84" s="6">
        <v>0.27750410509000001</v>
      </c>
      <c r="F84" s="8">
        <v>609</v>
      </c>
      <c r="G84" s="8">
        <v>474</v>
      </c>
      <c r="H84" s="10">
        <v>187.1921182266</v>
      </c>
      <c r="I84" s="10">
        <v>33.755274261602999</v>
      </c>
      <c r="J84" s="4">
        <v>171.052631578947</v>
      </c>
      <c r="K84">
        <f t="shared" si="1"/>
        <v>0</v>
      </c>
    </row>
    <row r="85" spans="1:11" x14ac:dyDescent="0.3">
      <c r="A85" s="2">
        <v>84</v>
      </c>
      <c r="B85" s="3" t="s">
        <v>85</v>
      </c>
      <c r="C85" s="6">
        <v>0.13253012048099999</v>
      </c>
      <c r="D85" s="6">
        <v>0.60140562248899998</v>
      </c>
      <c r="E85" s="6">
        <v>0.26606425702800002</v>
      </c>
      <c r="F85" s="8">
        <v>996</v>
      </c>
      <c r="G85" s="8">
        <v>839</v>
      </c>
      <c r="H85" s="10">
        <v>205.82329317269</v>
      </c>
      <c r="I85" s="10">
        <v>9.5351609058399998</v>
      </c>
      <c r="J85" s="4">
        <v>52.631578947367998</v>
      </c>
      <c r="K85">
        <f t="shared" si="1"/>
        <v>0</v>
      </c>
    </row>
    <row r="86" spans="1:11" x14ac:dyDescent="0.3">
      <c r="A86" s="2">
        <v>85</v>
      </c>
      <c r="B86" s="3" t="s">
        <v>86</v>
      </c>
      <c r="C86" s="6">
        <v>0.11927945472199999</v>
      </c>
      <c r="D86" s="6">
        <v>0.63534566699100004</v>
      </c>
      <c r="E86" s="6">
        <v>0.24537487828599999</v>
      </c>
      <c r="F86" s="8">
        <v>2054</v>
      </c>
      <c r="G86" s="8">
        <v>1793</v>
      </c>
      <c r="H86" s="10">
        <v>148.97760467380701</v>
      </c>
      <c r="I86" s="10">
        <v>12.269938650306001</v>
      </c>
      <c r="J86" s="4">
        <v>95.085470085470007</v>
      </c>
      <c r="K86">
        <f t="shared" si="1"/>
        <v>0</v>
      </c>
    </row>
    <row r="87" spans="1:11" x14ac:dyDescent="0.3">
      <c r="A87" s="2">
        <v>86</v>
      </c>
      <c r="B87" s="3" t="s">
        <v>87</v>
      </c>
      <c r="C87" s="6">
        <v>0.17553191489299999</v>
      </c>
      <c r="D87" s="6">
        <v>0.65425531914799995</v>
      </c>
      <c r="E87" s="6">
        <v>0.170212765957</v>
      </c>
      <c r="F87" s="8">
        <v>188</v>
      </c>
      <c r="G87" s="8">
        <v>162</v>
      </c>
      <c r="H87" s="10">
        <v>218.08510638297801</v>
      </c>
      <c r="I87" s="10">
        <v>0</v>
      </c>
      <c r="J87" s="4">
        <v>195.121951219512</v>
      </c>
      <c r="K87">
        <f t="shared" si="1"/>
        <v>1</v>
      </c>
    </row>
    <row r="88" spans="1:11" x14ac:dyDescent="0.3">
      <c r="A88" s="2">
        <v>87</v>
      </c>
      <c r="B88" s="3" t="s">
        <v>88</v>
      </c>
      <c r="C88" s="6">
        <v>6.7114093959000004E-2</v>
      </c>
      <c r="D88" s="6">
        <v>0.54362416107300005</v>
      </c>
      <c r="E88" s="6">
        <v>0.38926174496600002</v>
      </c>
      <c r="F88" s="8">
        <v>149</v>
      </c>
      <c r="G88" s="8">
        <v>118</v>
      </c>
      <c r="H88" s="10">
        <v>194.630872483221</v>
      </c>
      <c r="I88" s="10">
        <v>0</v>
      </c>
      <c r="J88" s="4">
        <v>154.929577464788</v>
      </c>
      <c r="K88">
        <f t="shared" si="1"/>
        <v>1</v>
      </c>
    </row>
    <row r="89" spans="1:11" x14ac:dyDescent="0.3">
      <c r="A89" s="2">
        <v>88</v>
      </c>
      <c r="B89" s="3" t="s">
        <v>89</v>
      </c>
      <c r="C89" s="6">
        <v>0.13439635535300001</v>
      </c>
      <c r="D89" s="6">
        <v>0.63097949886100002</v>
      </c>
      <c r="E89" s="6">
        <v>0.23462414578499999</v>
      </c>
      <c r="F89" s="8">
        <v>439</v>
      </c>
      <c r="G89" s="8">
        <v>369</v>
      </c>
      <c r="H89" s="10">
        <v>186.788154897494</v>
      </c>
      <c r="I89" s="10">
        <v>18.970189701896999</v>
      </c>
      <c r="J89" s="4">
        <v>56.603773584904999</v>
      </c>
      <c r="K89">
        <f t="shared" si="1"/>
        <v>1</v>
      </c>
    </row>
    <row r="90" spans="1:11" x14ac:dyDescent="0.3">
      <c r="A90" s="2">
        <v>89</v>
      </c>
      <c r="B90" s="3" t="s">
        <v>90</v>
      </c>
      <c r="C90" s="6">
        <v>0.17245508981999999</v>
      </c>
      <c r="D90" s="6">
        <v>0.65029940119700003</v>
      </c>
      <c r="E90" s="6">
        <v>0.17724550898200001</v>
      </c>
      <c r="F90" s="8">
        <v>835</v>
      </c>
      <c r="G90" s="8">
        <v>744</v>
      </c>
      <c r="H90" s="10">
        <v>148.502994011976</v>
      </c>
      <c r="I90" s="10">
        <v>10.752688172042999</v>
      </c>
      <c r="J90" s="4">
        <v>87.470449172575996</v>
      </c>
      <c r="K90">
        <f t="shared" si="1"/>
        <v>0</v>
      </c>
    </row>
    <row r="91" spans="1:11" x14ac:dyDescent="0.3">
      <c r="A91" s="2">
        <v>90</v>
      </c>
      <c r="B91" s="3" t="s">
        <v>91</v>
      </c>
      <c r="C91" s="6">
        <v>0.14986376021700001</v>
      </c>
      <c r="D91" s="6">
        <v>0.61035422343300005</v>
      </c>
      <c r="E91" s="6">
        <v>0.239782016348</v>
      </c>
      <c r="F91" s="8">
        <v>367</v>
      </c>
      <c r="G91" s="8">
        <v>319</v>
      </c>
      <c r="H91" s="10">
        <v>171.662125340599</v>
      </c>
      <c r="I91" s="10">
        <v>18.808777429467</v>
      </c>
      <c r="J91" s="4">
        <v>57.324840764331</v>
      </c>
      <c r="K91">
        <f t="shared" si="1"/>
        <v>1</v>
      </c>
    </row>
    <row r="92" spans="1:11" x14ac:dyDescent="0.3">
      <c r="A92" s="2">
        <v>91</v>
      </c>
      <c r="B92" s="3" t="s">
        <v>92</v>
      </c>
      <c r="C92" s="6">
        <v>8.7837837836999999E-2</v>
      </c>
      <c r="D92" s="6">
        <v>0.68918918918899996</v>
      </c>
      <c r="E92" s="6">
        <v>0.222972972972</v>
      </c>
      <c r="F92" s="8">
        <v>296</v>
      </c>
      <c r="G92" s="8">
        <v>257</v>
      </c>
      <c r="H92" s="10">
        <v>168.918918918918</v>
      </c>
      <c r="I92" s="10">
        <v>3.891050583657</v>
      </c>
      <c r="J92" s="4">
        <v>52.287581699345999</v>
      </c>
      <c r="K92">
        <f t="shared" si="1"/>
        <v>1</v>
      </c>
    </row>
    <row r="93" spans="1:11" x14ac:dyDescent="0.3">
      <c r="A93" s="2">
        <v>92</v>
      </c>
      <c r="B93" s="3" t="s">
        <v>93</v>
      </c>
      <c r="C93" s="6">
        <v>0.13116123642399999</v>
      </c>
      <c r="D93" s="6">
        <v>0.65413533834500004</v>
      </c>
      <c r="E93" s="6">
        <v>0.21470342522899999</v>
      </c>
      <c r="F93" s="8">
        <v>1197</v>
      </c>
      <c r="G93" s="8">
        <v>1046</v>
      </c>
      <c r="H93" s="10">
        <v>248.95572263993299</v>
      </c>
      <c r="I93" s="10">
        <v>11.472275334608</v>
      </c>
      <c r="J93" s="4">
        <v>70.400000000000006</v>
      </c>
      <c r="K93">
        <f t="shared" si="1"/>
        <v>0</v>
      </c>
    </row>
    <row r="94" spans="1:11" x14ac:dyDescent="0.3">
      <c r="A94" s="2">
        <v>93</v>
      </c>
      <c r="B94" s="3" t="s">
        <v>94</v>
      </c>
      <c r="C94" s="6">
        <v>0.19798657718099999</v>
      </c>
      <c r="D94" s="6">
        <v>0.57718120805299999</v>
      </c>
      <c r="E94" s="6">
        <v>0.22483221476500001</v>
      </c>
      <c r="F94" s="8">
        <v>298</v>
      </c>
      <c r="G94" s="8">
        <v>269</v>
      </c>
      <c r="H94" s="10">
        <v>187.919463087248</v>
      </c>
      <c r="I94" s="10">
        <v>14.869888475835999</v>
      </c>
      <c r="J94" s="4">
        <v>155.27950310559001</v>
      </c>
      <c r="K94">
        <f t="shared" si="1"/>
        <v>1</v>
      </c>
    </row>
    <row r="95" spans="1:11" x14ac:dyDescent="0.3">
      <c r="A95" s="2">
        <v>94</v>
      </c>
      <c r="B95" s="3" t="s">
        <v>95</v>
      </c>
      <c r="C95" s="6">
        <v>0.15856236786399999</v>
      </c>
      <c r="D95" s="6">
        <v>0.60253699788500004</v>
      </c>
      <c r="E95" s="6">
        <v>0.23890063424899999</v>
      </c>
      <c r="F95" s="8">
        <v>473</v>
      </c>
      <c r="G95" s="8">
        <v>417</v>
      </c>
      <c r="H95" s="10">
        <v>192.38900634249401</v>
      </c>
      <c r="I95" s="10">
        <v>19.184652278177001</v>
      </c>
      <c r="J95" s="4">
        <v>47.413793103448</v>
      </c>
      <c r="K95">
        <f t="shared" si="1"/>
        <v>0</v>
      </c>
    </row>
    <row r="96" spans="1:11" x14ac:dyDescent="0.3">
      <c r="A96" s="2">
        <v>95</v>
      </c>
      <c r="B96" s="3" t="s">
        <v>96</v>
      </c>
      <c r="C96" s="6">
        <v>0.10866910866899999</v>
      </c>
      <c r="D96" s="6">
        <v>0.62393162393099999</v>
      </c>
      <c r="E96" s="6">
        <v>0.267399267399</v>
      </c>
      <c r="F96" s="8">
        <v>819</v>
      </c>
      <c r="G96" s="8">
        <v>724</v>
      </c>
      <c r="H96" s="10">
        <v>236.874236874236</v>
      </c>
      <c r="I96" s="10">
        <v>23.480662983424999</v>
      </c>
      <c r="J96" s="4">
        <v>118.987341772151</v>
      </c>
      <c r="K96">
        <f t="shared" si="1"/>
        <v>0</v>
      </c>
    </row>
    <row r="97" spans="1:11" x14ac:dyDescent="0.3">
      <c r="A97" s="2">
        <v>96</v>
      </c>
      <c r="B97" s="3" t="s">
        <v>97</v>
      </c>
      <c r="C97" s="6">
        <v>0.113496932515</v>
      </c>
      <c r="D97" s="6">
        <v>0.63128834355800001</v>
      </c>
      <c r="E97" s="6">
        <v>0.25521472392599998</v>
      </c>
      <c r="F97" s="8">
        <v>1630</v>
      </c>
      <c r="G97" s="8">
        <v>1424</v>
      </c>
      <c r="H97" s="10">
        <v>217.17791411042899</v>
      </c>
      <c r="I97" s="10">
        <v>13.342696629213</v>
      </c>
      <c r="J97" s="4">
        <v>130.998702983138</v>
      </c>
      <c r="K97">
        <f t="shared" si="1"/>
        <v>0</v>
      </c>
    </row>
    <row r="98" spans="1:11" x14ac:dyDescent="0.3">
      <c r="A98" s="2">
        <v>97</v>
      </c>
      <c r="B98" s="3" t="s">
        <v>98</v>
      </c>
      <c r="C98" s="6">
        <v>0.13888888888799999</v>
      </c>
      <c r="D98" s="6">
        <v>0.570707070707</v>
      </c>
      <c r="E98" s="6">
        <v>0.29040404040399997</v>
      </c>
      <c r="F98" s="8">
        <v>396</v>
      </c>
      <c r="G98" s="8">
        <v>327</v>
      </c>
      <c r="H98" s="10">
        <v>181.81818181818099</v>
      </c>
      <c r="I98" s="10">
        <v>27.522935779815999</v>
      </c>
      <c r="J98" s="4">
        <v>97.402597402596996</v>
      </c>
      <c r="K98">
        <f t="shared" si="1"/>
        <v>1</v>
      </c>
    </row>
    <row r="99" spans="1:11" x14ac:dyDescent="0.3">
      <c r="A99" s="2">
        <v>98</v>
      </c>
      <c r="B99" s="3" t="s">
        <v>99</v>
      </c>
      <c r="C99" s="6">
        <v>0.15123456790100001</v>
      </c>
      <c r="D99" s="6">
        <v>0.64711934156299999</v>
      </c>
      <c r="E99" s="6">
        <v>0.20164609053400001</v>
      </c>
      <c r="F99" s="8">
        <v>972</v>
      </c>
      <c r="G99" s="8">
        <v>850</v>
      </c>
      <c r="H99" s="10">
        <v>186.21399176954699</v>
      </c>
      <c r="I99" s="10">
        <v>12.941176470587999</v>
      </c>
      <c r="J99" s="4">
        <v>77.981651376146004</v>
      </c>
      <c r="K99">
        <f t="shared" si="1"/>
        <v>0</v>
      </c>
    </row>
    <row r="100" spans="1:11" x14ac:dyDescent="0.3">
      <c r="A100" s="2">
        <v>99</v>
      </c>
      <c r="B100" s="3" t="s">
        <v>100</v>
      </c>
      <c r="C100" s="6">
        <v>0.13548387096699999</v>
      </c>
      <c r="D100" s="6">
        <v>0.60774193548300004</v>
      </c>
      <c r="E100" s="6">
        <v>0.25677419354800002</v>
      </c>
      <c r="F100" s="8">
        <v>775</v>
      </c>
      <c r="G100" s="8">
        <v>652</v>
      </c>
      <c r="H100" s="10">
        <v>189.67741935483801</v>
      </c>
      <c r="I100" s="10">
        <v>16.871165644171001</v>
      </c>
      <c r="J100" s="4">
        <v>90.909090909089997</v>
      </c>
      <c r="K100">
        <f t="shared" si="1"/>
        <v>0</v>
      </c>
    </row>
    <row r="101" spans="1:11" x14ac:dyDescent="0.3">
      <c r="A101" s="2">
        <v>100</v>
      </c>
      <c r="B101" s="3" t="s">
        <v>101</v>
      </c>
      <c r="C101" s="6">
        <v>0.171875</v>
      </c>
      <c r="D101" s="6">
        <v>0.66562500000000002</v>
      </c>
      <c r="E101" s="6">
        <v>0.16250000000000001</v>
      </c>
      <c r="F101" s="8">
        <v>640</v>
      </c>
      <c r="G101" s="8">
        <v>577</v>
      </c>
      <c r="H101" s="10">
        <v>159.375</v>
      </c>
      <c r="I101" s="10">
        <v>15.597920277296</v>
      </c>
      <c r="J101" s="4">
        <v>133.98692810457499</v>
      </c>
      <c r="K101">
        <f t="shared" si="1"/>
        <v>0</v>
      </c>
    </row>
    <row r="102" spans="1:11" x14ac:dyDescent="0.3">
      <c r="A102" s="2">
        <v>101</v>
      </c>
      <c r="B102" s="3" t="s">
        <v>102</v>
      </c>
      <c r="C102" s="6">
        <v>9.9644128112999997E-2</v>
      </c>
      <c r="D102" s="6">
        <v>0.70035587188600001</v>
      </c>
      <c r="E102" s="6">
        <v>0.2</v>
      </c>
      <c r="F102" s="8">
        <v>1405</v>
      </c>
      <c r="G102" s="8">
        <v>1243</v>
      </c>
      <c r="H102" s="10">
        <v>204.27046263345099</v>
      </c>
      <c r="I102" s="10">
        <v>7.2405470635549998</v>
      </c>
      <c r="J102" s="4">
        <v>142.37855946398599</v>
      </c>
      <c r="K102">
        <f t="shared" si="1"/>
        <v>0</v>
      </c>
    </row>
    <row r="103" spans="1:11" x14ac:dyDescent="0.3">
      <c r="A103" s="2">
        <v>102</v>
      </c>
      <c r="B103" s="3" t="s">
        <v>103</v>
      </c>
      <c r="C103" s="6">
        <v>0.16091954022900001</v>
      </c>
      <c r="D103" s="6">
        <v>0.60919540229799996</v>
      </c>
      <c r="E103" s="6">
        <v>0.22988505747099999</v>
      </c>
      <c r="F103" s="8">
        <v>87</v>
      </c>
      <c r="G103" s="8">
        <v>70</v>
      </c>
      <c r="H103" s="10">
        <v>218.39080459770099</v>
      </c>
      <c r="I103" s="10">
        <v>14.285714285714</v>
      </c>
      <c r="J103" s="4">
        <v>218.75</v>
      </c>
      <c r="K103">
        <f t="shared" si="1"/>
        <v>1</v>
      </c>
    </row>
    <row r="104" spans="1:11" x14ac:dyDescent="0.3">
      <c r="A104" s="2">
        <v>103</v>
      </c>
      <c r="B104" s="3" t="s">
        <v>104</v>
      </c>
      <c r="C104" s="6">
        <v>7.7151335311000005E-2</v>
      </c>
      <c r="D104" s="6">
        <v>0.64094955489600003</v>
      </c>
      <c r="E104" s="6">
        <v>0.281899109792</v>
      </c>
      <c r="F104" s="8">
        <v>337</v>
      </c>
      <c r="G104" s="8">
        <v>301</v>
      </c>
      <c r="H104" s="10">
        <v>189.91097922848601</v>
      </c>
      <c r="I104" s="10">
        <v>3.3222591362120002</v>
      </c>
      <c r="J104" s="4">
        <v>165.71428571428501</v>
      </c>
      <c r="K104">
        <f t="shared" si="1"/>
        <v>1</v>
      </c>
    </row>
    <row r="105" spans="1:11" x14ac:dyDescent="0.3">
      <c r="A105" s="2">
        <v>104</v>
      </c>
      <c r="B105" s="3" t="s">
        <v>105</v>
      </c>
      <c r="C105" s="6">
        <v>6.6666666666000005E-2</v>
      </c>
      <c r="D105" s="6">
        <v>0.65357142857100003</v>
      </c>
      <c r="E105" s="6">
        <v>0.27976190476099999</v>
      </c>
      <c r="F105" s="8">
        <v>840</v>
      </c>
      <c r="G105" s="8">
        <v>707</v>
      </c>
      <c r="H105" s="10">
        <v>153.57142857142799</v>
      </c>
      <c r="I105" s="10">
        <v>15.558698727015001</v>
      </c>
      <c r="J105" s="4">
        <v>175.06631299734701</v>
      </c>
      <c r="K105">
        <f t="shared" si="1"/>
        <v>0</v>
      </c>
    </row>
    <row r="106" spans="1:11" x14ac:dyDescent="0.3">
      <c r="A106" s="2">
        <v>105</v>
      </c>
      <c r="B106" s="3" t="s">
        <v>106</v>
      </c>
      <c r="C106" s="6">
        <v>0.107692307692</v>
      </c>
      <c r="D106" s="6">
        <v>0.43076923076899998</v>
      </c>
      <c r="E106" s="6">
        <v>0.46153846153799999</v>
      </c>
      <c r="F106" s="8">
        <v>65</v>
      </c>
      <c r="G106" s="8">
        <v>53</v>
      </c>
      <c r="H106" s="10">
        <v>292.30769230769198</v>
      </c>
      <c r="I106" s="10">
        <v>0</v>
      </c>
      <c r="J106" s="4">
        <v>35.714285714284998</v>
      </c>
      <c r="K106">
        <f t="shared" si="1"/>
        <v>1</v>
      </c>
    </row>
    <row r="107" spans="1:11" x14ac:dyDescent="0.3">
      <c r="A107" s="2">
        <v>106</v>
      </c>
      <c r="B107" s="3" t="s">
        <v>107</v>
      </c>
      <c r="C107" s="6">
        <v>0.162895927601</v>
      </c>
      <c r="D107" s="6">
        <v>0.58371040723900003</v>
      </c>
      <c r="E107" s="6">
        <v>0.25339366515799999</v>
      </c>
      <c r="F107" s="8">
        <v>221</v>
      </c>
      <c r="G107" s="8">
        <v>187</v>
      </c>
      <c r="H107" s="10">
        <v>203.619909502262</v>
      </c>
      <c r="I107" s="10">
        <v>21.390374331549999</v>
      </c>
      <c r="J107" s="4">
        <v>86.021505376343995</v>
      </c>
      <c r="K107">
        <f t="shared" si="1"/>
        <v>1</v>
      </c>
    </row>
    <row r="108" spans="1:11" x14ac:dyDescent="0.3">
      <c r="A108" s="2">
        <v>107</v>
      </c>
      <c r="B108" s="3" t="s">
        <v>108</v>
      </c>
      <c r="C108" s="6">
        <v>0.12934220251199999</v>
      </c>
      <c r="D108" s="6">
        <v>0.66592756836599998</v>
      </c>
      <c r="E108" s="6">
        <v>0.20473022912</v>
      </c>
      <c r="F108" s="8">
        <v>1353</v>
      </c>
      <c r="G108" s="8">
        <v>1194</v>
      </c>
      <c r="H108" s="10">
        <v>190.687361419068</v>
      </c>
      <c r="I108" s="10">
        <v>10.050251256280999</v>
      </c>
      <c r="J108" s="4">
        <v>61.823802163833001</v>
      </c>
      <c r="K108">
        <f t="shared" si="1"/>
        <v>0</v>
      </c>
    </row>
    <row r="109" spans="1:11" x14ac:dyDescent="0.3">
      <c r="A109" s="2">
        <v>108</v>
      </c>
      <c r="B109" s="3" t="s">
        <v>109</v>
      </c>
      <c r="C109" s="6">
        <v>0.116504854368</v>
      </c>
      <c r="D109" s="6">
        <v>0.667475728155</v>
      </c>
      <c r="E109" s="6">
        <v>0.216019417475</v>
      </c>
      <c r="F109" s="8">
        <v>824</v>
      </c>
      <c r="G109" s="8">
        <v>723</v>
      </c>
      <c r="H109" s="10">
        <v>194.17475728155301</v>
      </c>
      <c r="I109" s="10">
        <v>12.448132780082</v>
      </c>
      <c r="J109" s="4">
        <v>208.79120879120799</v>
      </c>
      <c r="K109">
        <f t="shared" si="1"/>
        <v>0</v>
      </c>
    </row>
    <row r="110" spans="1:11" x14ac:dyDescent="0.3">
      <c r="A110" s="2">
        <v>109</v>
      </c>
      <c r="B110" s="3" t="s">
        <v>110</v>
      </c>
      <c r="C110" s="6">
        <v>0.144027303754</v>
      </c>
      <c r="D110" s="6">
        <v>0.63276450511899995</v>
      </c>
      <c r="E110" s="6">
        <v>0.22320819112599999</v>
      </c>
      <c r="F110" s="8">
        <v>1465</v>
      </c>
      <c r="G110" s="8">
        <v>1289</v>
      </c>
      <c r="H110" s="10">
        <v>183.61774744027301</v>
      </c>
      <c r="I110" s="10">
        <v>13.964313421256</v>
      </c>
      <c r="J110" s="4">
        <v>71.428571428571004</v>
      </c>
      <c r="K110">
        <f t="shared" si="1"/>
        <v>0</v>
      </c>
    </row>
    <row r="111" spans="1:11" x14ac:dyDescent="0.3">
      <c r="A111" s="2">
        <v>110</v>
      </c>
      <c r="B111" s="3" t="s">
        <v>111</v>
      </c>
      <c r="C111" s="6">
        <v>0.15521064301500001</v>
      </c>
      <c r="D111" s="6">
        <v>0.60864745010999999</v>
      </c>
      <c r="E111" s="6">
        <v>0.23614190687299999</v>
      </c>
      <c r="F111" s="8">
        <v>902</v>
      </c>
      <c r="G111" s="8">
        <v>770</v>
      </c>
      <c r="H111" s="10">
        <v>178.492239467849</v>
      </c>
      <c r="I111" s="10">
        <v>19.480519480519</v>
      </c>
      <c r="J111" s="4">
        <v>86.956521739129997</v>
      </c>
      <c r="K111">
        <f t="shared" si="1"/>
        <v>0</v>
      </c>
    </row>
    <row r="112" spans="1:11" x14ac:dyDescent="0.3">
      <c r="A112" s="2">
        <v>111</v>
      </c>
      <c r="B112" s="3" t="s">
        <v>112</v>
      </c>
      <c r="C112" s="6">
        <v>0.217948717948</v>
      </c>
      <c r="D112" s="6">
        <v>0.56410256410199999</v>
      </c>
      <c r="E112" s="6">
        <v>0.217948717948</v>
      </c>
      <c r="F112" s="8">
        <v>78</v>
      </c>
      <c r="G112" s="8">
        <v>65</v>
      </c>
      <c r="H112" s="10">
        <v>166.666666666666</v>
      </c>
      <c r="I112" s="10">
        <v>15.384615384615</v>
      </c>
      <c r="J112" s="4">
        <v>88.235294117647001</v>
      </c>
      <c r="K112">
        <f t="shared" si="1"/>
        <v>1</v>
      </c>
    </row>
    <row r="113" spans="1:11" x14ac:dyDescent="0.3">
      <c r="A113" s="2">
        <v>112</v>
      </c>
      <c r="B113" s="3" t="s">
        <v>113</v>
      </c>
      <c r="C113" s="6">
        <v>0.121026894865</v>
      </c>
      <c r="D113" s="6">
        <v>0.66870415647899994</v>
      </c>
      <c r="E113" s="6">
        <v>0.21026894865500001</v>
      </c>
      <c r="F113" s="8">
        <v>818</v>
      </c>
      <c r="G113" s="8">
        <v>722</v>
      </c>
      <c r="H113" s="10">
        <v>257.94621026894799</v>
      </c>
      <c r="I113" s="10">
        <v>15.235457063710999</v>
      </c>
      <c r="J113" s="4">
        <v>58.111380145277998</v>
      </c>
      <c r="K113">
        <f t="shared" si="1"/>
        <v>0</v>
      </c>
    </row>
    <row r="114" spans="1:11" x14ac:dyDescent="0.3">
      <c r="A114" s="2">
        <v>113</v>
      </c>
      <c r="B114" s="3" t="s">
        <v>114</v>
      </c>
      <c r="C114" s="6">
        <v>0.17903930131000001</v>
      </c>
      <c r="D114" s="6">
        <v>0.58515283842700005</v>
      </c>
      <c r="E114" s="6">
        <v>0.23580786026200001</v>
      </c>
      <c r="F114" s="8">
        <v>229</v>
      </c>
      <c r="G114" s="8">
        <v>200</v>
      </c>
      <c r="H114" s="10">
        <v>235.80786026200801</v>
      </c>
      <c r="I114" s="10">
        <v>20</v>
      </c>
      <c r="J114" s="4">
        <v>37.383177570092997</v>
      </c>
      <c r="K114">
        <f t="shared" si="1"/>
        <v>1</v>
      </c>
    </row>
    <row r="115" spans="1:11" x14ac:dyDescent="0.3">
      <c r="A115" s="2">
        <v>114</v>
      </c>
      <c r="B115" s="3" t="s">
        <v>115</v>
      </c>
      <c r="C115" s="6">
        <v>0.102996254681</v>
      </c>
      <c r="D115" s="6">
        <v>0.68352059924999997</v>
      </c>
      <c r="E115" s="6">
        <v>0.213483146067</v>
      </c>
      <c r="F115" s="8">
        <v>1068</v>
      </c>
      <c r="G115" s="8">
        <v>906</v>
      </c>
      <c r="H115" s="10">
        <v>268.72659176029902</v>
      </c>
      <c r="I115" s="10">
        <v>13.245033112582</v>
      </c>
      <c r="J115" s="4">
        <v>113.924050632911</v>
      </c>
      <c r="K115">
        <f t="shared" si="1"/>
        <v>0</v>
      </c>
    </row>
    <row r="116" spans="1:11" x14ac:dyDescent="0.3">
      <c r="A116" s="2">
        <v>115</v>
      </c>
      <c r="B116" s="3" t="s">
        <v>116</v>
      </c>
      <c r="C116" s="6">
        <v>0.20202020202000001</v>
      </c>
      <c r="D116" s="6">
        <v>0.54797979797899998</v>
      </c>
      <c r="E116" s="6">
        <v>0.25</v>
      </c>
      <c r="F116" s="8">
        <v>396</v>
      </c>
      <c r="G116" s="8">
        <v>335</v>
      </c>
      <c r="H116" s="10">
        <v>272.72727272727201</v>
      </c>
      <c r="I116" s="10">
        <v>14.925373134328</v>
      </c>
      <c r="J116" s="4">
        <v>88.235294117647001</v>
      </c>
      <c r="K116">
        <f t="shared" si="1"/>
        <v>1</v>
      </c>
    </row>
    <row r="117" spans="1:11" x14ac:dyDescent="0.3">
      <c r="A117" s="2">
        <v>116</v>
      </c>
      <c r="B117" s="3" t="s">
        <v>117</v>
      </c>
      <c r="C117" s="6">
        <v>0.18118466898899999</v>
      </c>
      <c r="D117" s="6">
        <v>0.61498257839699999</v>
      </c>
      <c r="E117" s="6">
        <v>0.20383275261299999</v>
      </c>
      <c r="F117" s="8">
        <v>574</v>
      </c>
      <c r="G117" s="8">
        <v>487</v>
      </c>
      <c r="H117" s="10">
        <v>216.02787456445901</v>
      </c>
      <c r="I117" s="10">
        <v>14.373716632442999</v>
      </c>
      <c r="J117" s="4">
        <v>106.896551724137</v>
      </c>
      <c r="K117">
        <f t="shared" si="1"/>
        <v>0</v>
      </c>
    </row>
    <row r="118" spans="1:11" x14ac:dyDescent="0.3">
      <c r="A118" s="2">
        <v>117</v>
      </c>
      <c r="B118" s="3" t="s">
        <v>118</v>
      </c>
      <c r="C118" s="6">
        <v>0.165876777251</v>
      </c>
      <c r="D118" s="6">
        <v>0.54502369668200001</v>
      </c>
      <c r="E118" s="6">
        <v>0.28909952606599998</v>
      </c>
      <c r="F118" s="8">
        <v>211</v>
      </c>
      <c r="G118" s="8">
        <v>172</v>
      </c>
      <c r="H118" s="10">
        <v>170.61611374407499</v>
      </c>
      <c r="I118" s="10">
        <v>17.441860465116001</v>
      </c>
      <c r="J118" s="4">
        <v>44.444444444444002</v>
      </c>
      <c r="K118">
        <f t="shared" si="1"/>
        <v>1</v>
      </c>
    </row>
    <row r="119" spans="1:11" x14ac:dyDescent="0.3">
      <c r="A119" s="2">
        <v>118</v>
      </c>
      <c r="B119" s="3" t="s">
        <v>119</v>
      </c>
      <c r="C119" s="6">
        <v>9.4752186587999998E-2</v>
      </c>
      <c r="D119" s="6">
        <v>0.593294460641</v>
      </c>
      <c r="E119" s="6">
        <v>0.31195335276899999</v>
      </c>
      <c r="F119" s="8">
        <v>686</v>
      </c>
      <c r="G119" s="8">
        <v>591</v>
      </c>
      <c r="H119" s="10">
        <v>160.34985422740499</v>
      </c>
      <c r="I119" s="10">
        <v>27.072758037225</v>
      </c>
      <c r="J119" s="4">
        <v>159.509202453987</v>
      </c>
      <c r="K119">
        <f t="shared" si="1"/>
        <v>0</v>
      </c>
    </row>
    <row r="120" spans="1:11" x14ac:dyDescent="0.3">
      <c r="A120" s="2">
        <v>119</v>
      </c>
      <c r="B120" s="3" t="s">
        <v>120</v>
      </c>
      <c r="C120" s="6">
        <v>0.102088167053</v>
      </c>
      <c r="D120" s="6">
        <v>0.63805104408299995</v>
      </c>
      <c r="E120" s="6">
        <v>0.25986078886300001</v>
      </c>
      <c r="F120" s="8">
        <v>862</v>
      </c>
      <c r="G120" s="8">
        <v>730</v>
      </c>
      <c r="H120" s="10">
        <v>214.61716937354899</v>
      </c>
      <c r="I120" s="10">
        <v>28.767123287671001</v>
      </c>
      <c r="J120" s="4">
        <v>67.605633802816001</v>
      </c>
      <c r="K120">
        <f t="shared" si="1"/>
        <v>0</v>
      </c>
    </row>
    <row r="121" spans="1:11" x14ac:dyDescent="0.3">
      <c r="A121" s="2">
        <v>120</v>
      </c>
      <c r="B121" s="3" t="s">
        <v>121</v>
      </c>
      <c r="C121" s="6">
        <v>0.12621359223299999</v>
      </c>
      <c r="D121" s="6">
        <v>0.51456310679600004</v>
      </c>
      <c r="E121" s="6">
        <v>0.35922330096999999</v>
      </c>
      <c r="F121" s="8">
        <v>103</v>
      </c>
      <c r="G121" s="8">
        <v>91</v>
      </c>
      <c r="H121" s="10">
        <v>145.631067961165</v>
      </c>
      <c r="I121" s="10">
        <v>21.978021978021001</v>
      </c>
      <c r="J121" s="4">
        <v>114.75409836065499</v>
      </c>
      <c r="K121">
        <f t="shared" si="1"/>
        <v>1</v>
      </c>
    </row>
    <row r="122" spans="1:11" x14ac:dyDescent="0.3">
      <c r="A122" s="2">
        <v>121</v>
      </c>
      <c r="B122" s="3" t="s">
        <v>122</v>
      </c>
      <c r="C122" s="6">
        <v>0.12946428571400001</v>
      </c>
      <c r="D122" s="6">
        <v>0.66262755102000004</v>
      </c>
      <c r="E122" s="6">
        <v>0.207908163265</v>
      </c>
      <c r="F122" s="8">
        <v>1568</v>
      </c>
      <c r="G122" s="8">
        <v>1362</v>
      </c>
      <c r="H122" s="10">
        <v>161.98979591836701</v>
      </c>
      <c r="I122" s="10">
        <v>11.747430249632</v>
      </c>
      <c r="J122" s="4">
        <v>40.935672514619</v>
      </c>
      <c r="K122">
        <f t="shared" si="1"/>
        <v>0</v>
      </c>
    </row>
    <row r="123" spans="1:11" x14ac:dyDescent="0.3">
      <c r="A123" s="2">
        <v>122</v>
      </c>
      <c r="B123" s="3" t="s">
        <v>123</v>
      </c>
      <c r="C123" s="6">
        <v>0.16915422885500001</v>
      </c>
      <c r="D123" s="6">
        <v>0.65174129353200005</v>
      </c>
      <c r="E123" s="6">
        <v>0.17910447761100001</v>
      </c>
      <c r="F123" s="8">
        <v>201</v>
      </c>
      <c r="G123" s="8">
        <v>176</v>
      </c>
      <c r="H123" s="10">
        <v>179.10447761194001</v>
      </c>
      <c r="I123" s="10">
        <v>22.727272727271998</v>
      </c>
      <c r="J123" s="4">
        <v>119.565217391304</v>
      </c>
      <c r="K123">
        <f t="shared" si="1"/>
        <v>1</v>
      </c>
    </row>
    <row r="124" spans="1:11" x14ac:dyDescent="0.3">
      <c r="A124" s="2">
        <v>123</v>
      </c>
      <c r="B124" s="3" t="s">
        <v>124</v>
      </c>
      <c r="C124" s="6">
        <v>0.10752688171999999</v>
      </c>
      <c r="D124" s="6">
        <v>0.44086021505299999</v>
      </c>
      <c r="E124" s="6">
        <v>0.45161290322499997</v>
      </c>
      <c r="F124" s="8">
        <v>93</v>
      </c>
      <c r="G124" s="8">
        <v>74</v>
      </c>
      <c r="H124" s="10">
        <v>172.04301075268799</v>
      </c>
      <c r="I124" s="10">
        <v>0</v>
      </c>
      <c r="J124" s="4">
        <v>116.279069767441</v>
      </c>
      <c r="K124">
        <f t="shared" si="1"/>
        <v>1</v>
      </c>
    </row>
    <row r="125" spans="1:11" x14ac:dyDescent="0.3">
      <c r="A125" s="2">
        <v>124</v>
      </c>
      <c r="B125" s="3" t="s">
        <v>125</v>
      </c>
      <c r="C125" s="6">
        <v>0.20689655172400001</v>
      </c>
      <c r="D125" s="6">
        <v>0.68965517241300001</v>
      </c>
      <c r="E125" s="6">
        <v>0.10344827586200001</v>
      </c>
      <c r="F125" s="8">
        <v>58</v>
      </c>
      <c r="G125" s="8">
        <v>41</v>
      </c>
      <c r="H125" s="10">
        <v>189.655172413793</v>
      </c>
      <c r="I125" s="10">
        <v>24.390243902439</v>
      </c>
      <c r="J125" s="4">
        <v>125</v>
      </c>
      <c r="K125">
        <f t="shared" si="1"/>
        <v>1</v>
      </c>
    </row>
    <row r="126" spans="1:11" x14ac:dyDescent="0.3">
      <c r="A126" s="2">
        <v>125</v>
      </c>
      <c r="B126" s="3" t="s">
        <v>126</v>
      </c>
      <c r="C126" s="6">
        <v>0.18832599118900001</v>
      </c>
      <c r="D126" s="6">
        <v>0.62334801762100001</v>
      </c>
      <c r="E126" s="6">
        <v>0.18832599118900001</v>
      </c>
      <c r="F126" s="8">
        <v>908</v>
      </c>
      <c r="G126" s="8">
        <v>791</v>
      </c>
      <c r="H126" s="10">
        <v>205.947136563876</v>
      </c>
      <c r="I126" s="10">
        <v>10.113780025284001</v>
      </c>
      <c r="J126" s="4">
        <v>64.449064449063997</v>
      </c>
      <c r="K126">
        <f t="shared" si="1"/>
        <v>0</v>
      </c>
    </row>
    <row r="127" spans="1:11" x14ac:dyDescent="0.3">
      <c r="A127" s="2">
        <v>126</v>
      </c>
      <c r="B127" s="3" t="s">
        <v>127</v>
      </c>
      <c r="C127" s="6">
        <v>0.122395833333</v>
      </c>
      <c r="D127" s="6">
        <v>0.64192708333299997</v>
      </c>
      <c r="E127" s="6">
        <v>0.235677083333</v>
      </c>
      <c r="F127" s="8">
        <v>768</v>
      </c>
      <c r="G127" s="8">
        <v>656</v>
      </c>
      <c r="H127" s="10">
        <v>252.604166666666</v>
      </c>
      <c r="I127" s="10">
        <v>13.719512195121</v>
      </c>
      <c r="J127" s="4">
        <v>124.579124579124</v>
      </c>
      <c r="K127">
        <f t="shared" si="1"/>
        <v>0</v>
      </c>
    </row>
    <row r="128" spans="1:11" x14ac:dyDescent="0.3">
      <c r="A128" s="2">
        <v>127</v>
      </c>
      <c r="B128" s="3" t="s">
        <v>128</v>
      </c>
      <c r="C128" s="6">
        <v>0.18478260869499999</v>
      </c>
      <c r="D128" s="6">
        <v>0.59239130434700005</v>
      </c>
      <c r="E128" s="6">
        <v>0.22282608695600001</v>
      </c>
      <c r="F128" s="8">
        <v>368</v>
      </c>
      <c r="G128" s="8">
        <v>300</v>
      </c>
      <c r="H128" s="10">
        <v>233.695652173913</v>
      </c>
      <c r="I128" s="10">
        <v>23.333333333333002</v>
      </c>
      <c r="J128" s="4">
        <v>59.210526315788996</v>
      </c>
      <c r="K128">
        <f t="shared" si="1"/>
        <v>1</v>
      </c>
    </row>
    <row r="129" spans="1:11" x14ac:dyDescent="0.3">
      <c r="A129" s="2">
        <v>128</v>
      </c>
      <c r="B129" s="3" t="s">
        <v>129</v>
      </c>
      <c r="C129" s="6">
        <v>0.19272727272699999</v>
      </c>
      <c r="D129" s="6">
        <v>0.57454545454499995</v>
      </c>
      <c r="E129" s="6">
        <v>0.232727272727</v>
      </c>
      <c r="F129" s="8">
        <v>275</v>
      </c>
      <c r="G129" s="8">
        <v>237</v>
      </c>
      <c r="H129" s="10">
        <v>298.18181818181802</v>
      </c>
      <c r="I129" s="10">
        <v>8.4388185654000001</v>
      </c>
      <c r="J129" s="4">
        <v>145.98540145985399</v>
      </c>
      <c r="K129">
        <f t="shared" si="1"/>
        <v>1</v>
      </c>
    </row>
    <row r="130" spans="1:11" x14ac:dyDescent="0.3">
      <c r="A130" s="2">
        <v>129</v>
      </c>
      <c r="B130" s="3" t="s">
        <v>130</v>
      </c>
      <c r="C130" s="6">
        <v>9.4736842104999996E-2</v>
      </c>
      <c r="D130" s="6">
        <v>0.69473684210499997</v>
      </c>
      <c r="E130" s="6">
        <v>0.210526315789</v>
      </c>
      <c r="F130" s="8">
        <v>95</v>
      </c>
      <c r="G130" s="8">
        <v>85</v>
      </c>
      <c r="H130" s="10">
        <v>284.21052631578902</v>
      </c>
      <c r="I130" s="10">
        <v>23.529411764704999</v>
      </c>
      <c r="J130" s="4">
        <v>35.714285714284998</v>
      </c>
      <c r="K130">
        <f t="shared" si="1"/>
        <v>1</v>
      </c>
    </row>
    <row r="131" spans="1:11" x14ac:dyDescent="0.3">
      <c r="A131" s="2">
        <v>130</v>
      </c>
      <c r="B131" s="3" t="s">
        <v>131</v>
      </c>
      <c r="C131" s="6">
        <v>0.20805369127500001</v>
      </c>
      <c r="D131" s="6">
        <v>0.63534675615199998</v>
      </c>
      <c r="E131" s="6">
        <v>0.15659955257200001</v>
      </c>
      <c r="F131" s="8">
        <v>447</v>
      </c>
      <c r="G131" s="8">
        <v>389</v>
      </c>
      <c r="H131" s="10">
        <v>158.83668903803101</v>
      </c>
      <c r="I131" s="10">
        <v>23.136246786632</v>
      </c>
      <c r="J131" s="4">
        <v>92.233009708737001</v>
      </c>
      <c r="K131">
        <f t="shared" ref="K131:K194" si="2">IF(G131&lt;=400, 1, 0)</f>
        <v>1</v>
      </c>
    </row>
    <row r="132" spans="1:11" x14ac:dyDescent="0.3">
      <c r="A132" s="2">
        <v>131</v>
      </c>
      <c r="B132" s="3" t="s">
        <v>132</v>
      </c>
      <c r="C132" s="6">
        <v>9.6938775510000005E-2</v>
      </c>
      <c r="D132" s="6">
        <v>0.632653061224</v>
      </c>
      <c r="E132" s="6">
        <v>0.270408163265</v>
      </c>
      <c r="F132" s="8">
        <v>392</v>
      </c>
      <c r="G132" s="8">
        <v>322</v>
      </c>
      <c r="H132" s="10">
        <v>224.48979591836701</v>
      </c>
      <c r="I132" s="10">
        <v>12.422360248446999</v>
      </c>
      <c r="J132" s="4">
        <v>164.772727272727</v>
      </c>
      <c r="K132">
        <f t="shared" si="2"/>
        <v>1</v>
      </c>
    </row>
    <row r="133" spans="1:11" x14ac:dyDescent="0.3">
      <c r="A133" s="2">
        <v>132</v>
      </c>
      <c r="B133" s="3" t="s">
        <v>133</v>
      </c>
      <c r="C133" s="6">
        <v>0.17333333333299999</v>
      </c>
      <c r="D133" s="6">
        <v>0.60444444444400003</v>
      </c>
      <c r="E133" s="6">
        <v>0.222222222222</v>
      </c>
      <c r="F133" s="8">
        <v>225</v>
      </c>
      <c r="G133" s="8">
        <v>200</v>
      </c>
      <c r="H133" s="10">
        <v>204.444444444444</v>
      </c>
      <c r="I133" s="10">
        <v>10</v>
      </c>
      <c r="J133" s="4">
        <v>98.901098901097996</v>
      </c>
      <c r="K133">
        <f t="shared" si="2"/>
        <v>1</v>
      </c>
    </row>
    <row r="134" spans="1:11" x14ac:dyDescent="0.3">
      <c r="A134" s="2">
        <v>133</v>
      </c>
      <c r="B134" s="3" t="s">
        <v>134</v>
      </c>
      <c r="C134" s="6">
        <v>0.11460957178800001</v>
      </c>
      <c r="D134" s="6">
        <v>0.55415617128399997</v>
      </c>
      <c r="E134" s="6">
        <v>0.331234256926</v>
      </c>
      <c r="F134" s="8">
        <v>794</v>
      </c>
      <c r="G134" s="8">
        <v>669</v>
      </c>
      <c r="H134" s="10">
        <v>250.62972292191401</v>
      </c>
      <c r="I134" s="10">
        <v>10.463378176381999</v>
      </c>
      <c r="J134" s="4">
        <v>160.52631578947299</v>
      </c>
      <c r="K134">
        <f t="shared" si="2"/>
        <v>0</v>
      </c>
    </row>
    <row r="135" spans="1:11" x14ac:dyDescent="0.3">
      <c r="A135" s="2">
        <v>134</v>
      </c>
      <c r="B135" s="3" t="s">
        <v>135</v>
      </c>
      <c r="C135" s="6">
        <v>0.11920529801300001</v>
      </c>
      <c r="D135" s="6">
        <v>0.65562913907200004</v>
      </c>
      <c r="E135" s="6">
        <v>0.22516556291299999</v>
      </c>
      <c r="F135" s="8">
        <v>453</v>
      </c>
      <c r="G135" s="8">
        <v>398</v>
      </c>
      <c r="H135" s="10">
        <v>231.788079470198</v>
      </c>
      <c r="I135" s="10">
        <v>10.050251256280999</v>
      </c>
      <c r="J135" s="4">
        <v>65.502183406113005</v>
      </c>
      <c r="K135">
        <f t="shared" si="2"/>
        <v>1</v>
      </c>
    </row>
    <row r="136" spans="1:11" x14ac:dyDescent="0.3">
      <c r="A136" s="2">
        <v>135</v>
      </c>
      <c r="B136" s="3" t="s">
        <v>136</v>
      </c>
      <c r="C136" s="6">
        <v>0.15513126491599999</v>
      </c>
      <c r="D136" s="6">
        <v>0.60620525059599994</v>
      </c>
      <c r="E136" s="6">
        <v>0.238663484486</v>
      </c>
      <c r="F136" s="8">
        <v>419</v>
      </c>
      <c r="G136" s="8">
        <v>356</v>
      </c>
      <c r="H136" s="10">
        <v>226.730310262529</v>
      </c>
      <c r="I136" s="10">
        <v>5.6179775280889999</v>
      </c>
      <c r="J136" s="4">
        <v>81.339712918659998</v>
      </c>
      <c r="K136">
        <f t="shared" si="2"/>
        <v>1</v>
      </c>
    </row>
    <row r="137" spans="1:11" x14ac:dyDescent="0.3">
      <c r="A137" s="2">
        <v>136</v>
      </c>
      <c r="B137" s="3" t="s">
        <v>137</v>
      </c>
      <c r="C137" s="6">
        <v>0.16023738872400001</v>
      </c>
      <c r="D137" s="6">
        <v>0.59050445103799998</v>
      </c>
      <c r="E137" s="6">
        <v>0.24925816023700001</v>
      </c>
      <c r="F137" s="8">
        <v>337</v>
      </c>
      <c r="G137" s="8">
        <v>290</v>
      </c>
      <c r="H137" s="10">
        <v>219.58456973293701</v>
      </c>
      <c r="I137" s="10">
        <v>17.241379310344001</v>
      </c>
      <c r="J137" s="4">
        <v>66.176470588235006</v>
      </c>
      <c r="K137">
        <f t="shared" si="2"/>
        <v>1</v>
      </c>
    </row>
    <row r="138" spans="1:11" x14ac:dyDescent="0.3">
      <c r="A138" s="2">
        <v>137</v>
      </c>
      <c r="B138" s="3" t="s">
        <v>138</v>
      </c>
      <c r="C138" s="6">
        <v>0.19816053511699999</v>
      </c>
      <c r="D138" s="6">
        <v>0.60535117056800003</v>
      </c>
      <c r="E138" s="6">
        <v>0.196488294314</v>
      </c>
      <c r="F138" s="8">
        <v>1196</v>
      </c>
      <c r="G138" s="8">
        <v>1044</v>
      </c>
      <c r="H138" s="10">
        <v>216.555183946488</v>
      </c>
      <c r="I138" s="10">
        <v>14.367816091953999</v>
      </c>
      <c r="J138" s="4">
        <v>60.240963855421001</v>
      </c>
      <c r="K138">
        <f t="shared" si="2"/>
        <v>0</v>
      </c>
    </row>
    <row r="139" spans="1:11" x14ac:dyDescent="0.3">
      <c r="A139" s="2">
        <v>138</v>
      </c>
      <c r="B139" s="3" t="s">
        <v>139</v>
      </c>
      <c r="C139" s="6">
        <v>0.15492957746399999</v>
      </c>
      <c r="D139" s="6">
        <v>0.573943661971</v>
      </c>
      <c r="E139" s="6">
        <v>0.271126760563</v>
      </c>
      <c r="F139" s="8">
        <v>284</v>
      </c>
      <c r="G139" s="8">
        <v>243</v>
      </c>
      <c r="H139" s="10">
        <v>257.04225352112599</v>
      </c>
      <c r="I139" s="10">
        <v>37.037037037037003</v>
      </c>
      <c r="J139" s="4">
        <v>99.173553719007998</v>
      </c>
      <c r="K139">
        <f t="shared" si="2"/>
        <v>1</v>
      </c>
    </row>
    <row r="140" spans="1:11" x14ac:dyDescent="0.3">
      <c r="A140" s="2">
        <v>139</v>
      </c>
      <c r="B140" s="3" t="s">
        <v>140</v>
      </c>
      <c r="C140" s="6">
        <v>0.16022099447499999</v>
      </c>
      <c r="D140" s="6">
        <v>0.64088397789999996</v>
      </c>
      <c r="E140" s="6">
        <v>0.19889502762399999</v>
      </c>
      <c r="F140" s="8">
        <v>543</v>
      </c>
      <c r="G140" s="8">
        <v>478</v>
      </c>
      <c r="H140" s="10">
        <v>228.360957642725</v>
      </c>
      <c r="I140" s="10">
        <v>14.644351464434999</v>
      </c>
      <c r="J140" s="4">
        <v>72</v>
      </c>
      <c r="K140">
        <f t="shared" si="2"/>
        <v>0</v>
      </c>
    </row>
    <row r="141" spans="1:11" x14ac:dyDescent="0.3">
      <c r="A141" s="2">
        <v>140</v>
      </c>
      <c r="B141" s="3" t="s">
        <v>141</v>
      </c>
      <c r="C141" s="6">
        <v>0.12711864406699999</v>
      </c>
      <c r="D141" s="6">
        <v>0.66666666666600005</v>
      </c>
      <c r="E141" s="6">
        <v>0.206214689265</v>
      </c>
      <c r="F141" s="8">
        <v>354</v>
      </c>
      <c r="G141" s="8">
        <v>291</v>
      </c>
      <c r="H141" s="10">
        <v>158.19209039547999</v>
      </c>
      <c r="I141" s="10">
        <v>24.054982817869</v>
      </c>
      <c r="J141" s="4">
        <v>109.48905109489</v>
      </c>
      <c r="K141">
        <f t="shared" si="2"/>
        <v>1</v>
      </c>
    </row>
    <row r="142" spans="1:11" x14ac:dyDescent="0.3">
      <c r="A142" s="2">
        <v>141</v>
      </c>
      <c r="B142" s="3" t="s">
        <v>142</v>
      </c>
      <c r="C142" s="6">
        <v>7.4468085106000004E-2</v>
      </c>
      <c r="D142" s="6">
        <v>0.53191489361699995</v>
      </c>
      <c r="E142" s="6">
        <v>0.39361702127600001</v>
      </c>
      <c r="F142" s="8">
        <v>94</v>
      </c>
      <c r="G142" s="8">
        <v>75</v>
      </c>
      <c r="H142" s="10">
        <v>148.93617021276501</v>
      </c>
      <c r="I142" s="10">
        <v>13.333333333333</v>
      </c>
      <c r="J142" s="4">
        <v>85.106382978723005</v>
      </c>
      <c r="K142">
        <f t="shared" si="2"/>
        <v>1</v>
      </c>
    </row>
    <row r="143" spans="1:11" x14ac:dyDescent="0.3">
      <c r="A143" s="2">
        <v>142</v>
      </c>
      <c r="B143" s="3" t="s">
        <v>143</v>
      </c>
      <c r="C143" s="6">
        <v>0.16850828729199999</v>
      </c>
      <c r="D143" s="6">
        <v>0.56629834254099998</v>
      </c>
      <c r="E143" s="6">
        <v>0.265193370165</v>
      </c>
      <c r="F143" s="8">
        <v>362</v>
      </c>
      <c r="G143" s="8">
        <v>308</v>
      </c>
      <c r="H143" s="10">
        <v>198.89502762430899</v>
      </c>
      <c r="I143" s="10">
        <v>12.987012987011999</v>
      </c>
      <c r="J143" s="4">
        <v>44.303797468353999</v>
      </c>
      <c r="K143">
        <f t="shared" si="2"/>
        <v>1</v>
      </c>
    </row>
    <row r="144" spans="1:11" x14ac:dyDescent="0.3">
      <c r="A144" s="2">
        <v>143</v>
      </c>
      <c r="B144" s="3" t="s">
        <v>144</v>
      </c>
      <c r="C144" s="6">
        <v>0.17697228144900001</v>
      </c>
      <c r="D144" s="6">
        <v>0.62046908315500005</v>
      </c>
      <c r="E144" s="6">
        <v>0.20255863539399999</v>
      </c>
      <c r="F144" s="8">
        <v>469</v>
      </c>
      <c r="G144" s="8">
        <v>395</v>
      </c>
      <c r="H144" s="10">
        <v>189.76545842217399</v>
      </c>
      <c r="I144" s="10">
        <v>22.784810126581998</v>
      </c>
      <c r="J144" s="4">
        <v>75.757575757574998</v>
      </c>
      <c r="K144">
        <f t="shared" si="2"/>
        <v>1</v>
      </c>
    </row>
    <row r="145" spans="1:11" x14ac:dyDescent="0.3">
      <c r="A145" s="2">
        <v>144</v>
      </c>
      <c r="B145" s="3" t="s">
        <v>145</v>
      </c>
      <c r="C145" s="6">
        <v>0.23542116630599999</v>
      </c>
      <c r="D145" s="6">
        <v>0.58963282937299999</v>
      </c>
      <c r="E145" s="6">
        <v>0.17494600431900001</v>
      </c>
      <c r="F145" s="8">
        <v>463</v>
      </c>
      <c r="G145" s="8">
        <v>419</v>
      </c>
      <c r="H145" s="10">
        <v>250.539956803455</v>
      </c>
      <c r="I145" s="10">
        <v>31.026252983292999</v>
      </c>
      <c r="J145" s="4">
        <v>133.333333333333</v>
      </c>
      <c r="K145">
        <f t="shared" si="2"/>
        <v>0</v>
      </c>
    </row>
    <row r="146" spans="1:11" x14ac:dyDescent="0.3">
      <c r="A146" s="2">
        <v>145</v>
      </c>
      <c r="B146" s="3" t="s">
        <v>146</v>
      </c>
      <c r="C146" s="6">
        <v>0.14364640883900001</v>
      </c>
      <c r="D146" s="6">
        <v>0.63535911602200001</v>
      </c>
      <c r="E146" s="6">
        <v>0.220994475138</v>
      </c>
      <c r="F146" s="8">
        <v>181</v>
      </c>
      <c r="G146" s="8">
        <v>155</v>
      </c>
      <c r="H146" s="10">
        <v>176.79558011049701</v>
      </c>
      <c r="I146" s="10">
        <v>25.806451612903</v>
      </c>
      <c r="J146" s="4">
        <v>84.745762711864003</v>
      </c>
      <c r="K146">
        <f t="shared" si="2"/>
        <v>1</v>
      </c>
    </row>
    <row r="147" spans="1:11" x14ac:dyDescent="0.3">
      <c r="A147" s="2">
        <v>146</v>
      </c>
      <c r="B147" s="3" t="s">
        <v>147</v>
      </c>
      <c r="C147" s="6">
        <v>0.14028056112199999</v>
      </c>
      <c r="D147" s="6">
        <v>0.63126252505000002</v>
      </c>
      <c r="E147" s="6">
        <v>0.22845691382700001</v>
      </c>
      <c r="F147" s="8">
        <v>499</v>
      </c>
      <c r="G147" s="8">
        <v>415</v>
      </c>
      <c r="H147" s="10">
        <v>186.372745490981</v>
      </c>
      <c r="I147" s="10">
        <v>12.048192771084</v>
      </c>
      <c r="J147" s="4">
        <v>58.333333333333002</v>
      </c>
      <c r="K147">
        <f t="shared" si="2"/>
        <v>0</v>
      </c>
    </row>
    <row r="148" spans="1:11" x14ac:dyDescent="0.3">
      <c r="A148" s="2">
        <v>147</v>
      </c>
      <c r="B148" s="3" t="s">
        <v>148</v>
      </c>
      <c r="C148" s="6">
        <v>0.118343195266</v>
      </c>
      <c r="D148" s="6">
        <v>0.64497041420099999</v>
      </c>
      <c r="E148" s="6">
        <v>0.236686390532</v>
      </c>
      <c r="F148" s="8">
        <v>169</v>
      </c>
      <c r="G148" s="8">
        <v>139</v>
      </c>
      <c r="H148" s="10">
        <v>236.68639053254401</v>
      </c>
      <c r="I148" s="10">
        <v>0</v>
      </c>
      <c r="J148" s="4">
        <v>76.923076923075996</v>
      </c>
      <c r="K148">
        <f t="shared" si="2"/>
        <v>1</v>
      </c>
    </row>
    <row r="149" spans="1:11" x14ac:dyDescent="0.3">
      <c r="A149" s="2">
        <v>148</v>
      </c>
      <c r="B149" s="3" t="s">
        <v>149</v>
      </c>
      <c r="C149" s="6">
        <v>8.4016393442000001E-2</v>
      </c>
      <c r="D149" s="6">
        <v>0.57786885245899999</v>
      </c>
      <c r="E149" s="6">
        <v>0.33811475409800001</v>
      </c>
      <c r="F149" s="8">
        <v>488</v>
      </c>
      <c r="G149" s="8">
        <v>417</v>
      </c>
      <c r="H149" s="10">
        <v>206.967213114754</v>
      </c>
      <c r="I149" s="10">
        <v>19.184652278177001</v>
      </c>
      <c r="J149" s="4">
        <v>150</v>
      </c>
      <c r="K149">
        <f t="shared" si="2"/>
        <v>0</v>
      </c>
    </row>
    <row r="150" spans="1:11" x14ac:dyDescent="0.3">
      <c r="A150" s="2">
        <v>149</v>
      </c>
      <c r="B150" s="3" t="s">
        <v>150</v>
      </c>
      <c r="C150" s="6">
        <v>0.146258503401</v>
      </c>
      <c r="D150" s="6">
        <v>0.63435374149599999</v>
      </c>
      <c r="E150" s="6">
        <v>0.21938775510200001</v>
      </c>
      <c r="F150" s="8">
        <v>588</v>
      </c>
      <c r="G150" s="8">
        <v>510</v>
      </c>
      <c r="H150" s="10">
        <v>180.27210884353701</v>
      </c>
      <c r="I150" s="10">
        <v>13.725490196078001</v>
      </c>
      <c r="J150" s="4">
        <v>60.240963855421001</v>
      </c>
      <c r="K150">
        <f t="shared" si="2"/>
        <v>0</v>
      </c>
    </row>
    <row r="151" spans="1:11" x14ac:dyDescent="0.3">
      <c r="A151" s="2">
        <v>150</v>
      </c>
      <c r="B151" s="3" t="s">
        <v>151</v>
      </c>
      <c r="C151" s="6">
        <v>0.11908396946499999</v>
      </c>
      <c r="D151" s="6">
        <v>0.63969465648799995</v>
      </c>
      <c r="E151" s="6">
        <v>0.24122137404499999</v>
      </c>
      <c r="F151" s="8">
        <v>655</v>
      </c>
      <c r="G151" s="8">
        <v>570</v>
      </c>
      <c r="H151" s="10">
        <v>207.633587786259</v>
      </c>
      <c r="I151" s="10">
        <v>17.543859649121998</v>
      </c>
      <c r="J151" s="4">
        <v>100.323624595469</v>
      </c>
      <c r="K151">
        <f t="shared" si="2"/>
        <v>0</v>
      </c>
    </row>
    <row r="152" spans="1:11" x14ac:dyDescent="0.3">
      <c r="A152" s="2">
        <v>151</v>
      </c>
      <c r="B152" s="3" t="s">
        <v>152</v>
      </c>
      <c r="C152" s="6">
        <v>0.10465116279</v>
      </c>
      <c r="D152" s="6">
        <v>0.55481727574700002</v>
      </c>
      <c r="E152" s="6">
        <v>0.340531561461</v>
      </c>
      <c r="F152" s="8">
        <v>602</v>
      </c>
      <c r="G152" s="8">
        <v>507</v>
      </c>
      <c r="H152" s="10">
        <v>161.12956810631201</v>
      </c>
      <c r="I152" s="10">
        <v>23.668639053254001</v>
      </c>
      <c r="J152" s="4">
        <v>50.632911392404999</v>
      </c>
      <c r="K152">
        <f t="shared" si="2"/>
        <v>0</v>
      </c>
    </row>
    <row r="153" spans="1:11" x14ac:dyDescent="0.3">
      <c r="A153" s="2">
        <v>152</v>
      </c>
      <c r="B153" s="3" t="s">
        <v>153</v>
      </c>
      <c r="C153" s="6">
        <v>0.23076923076899999</v>
      </c>
      <c r="D153" s="6">
        <v>0.60897435897399999</v>
      </c>
      <c r="E153" s="6">
        <v>0.16025641025599999</v>
      </c>
      <c r="F153" s="8">
        <v>156</v>
      </c>
      <c r="G153" s="8">
        <v>138</v>
      </c>
      <c r="H153" s="10">
        <v>198.71794871794799</v>
      </c>
      <c r="I153" s="10">
        <v>36.231884057971001</v>
      </c>
      <c r="J153" s="4">
        <v>108.108108108108</v>
      </c>
      <c r="K153">
        <f t="shared" si="2"/>
        <v>1</v>
      </c>
    </row>
    <row r="154" spans="1:11" x14ac:dyDescent="0.3">
      <c r="A154" s="2">
        <v>153</v>
      </c>
      <c r="B154" s="3" t="s">
        <v>154</v>
      </c>
      <c r="C154" s="6">
        <v>0.22976501305399999</v>
      </c>
      <c r="D154" s="6">
        <v>0.57441253263699998</v>
      </c>
      <c r="E154" s="6">
        <v>0.19582245430799999</v>
      </c>
      <c r="F154" s="8">
        <v>383</v>
      </c>
      <c r="G154" s="8">
        <v>325</v>
      </c>
      <c r="H154" s="10">
        <v>253.26370757180101</v>
      </c>
      <c r="I154" s="10">
        <v>15.384615384615</v>
      </c>
      <c r="J154" s="4">
        <v>65.656565656564993</v>
      </c>
      <c r="K154">
        <f t="shared" si="2"/>
        <v>1</v>
      </c>
    </row>
    <row r="155" spans="1:11" x14ac:dyDescent="0.3">
      <c r="A155" s="2">
        <v>154</v>
      </c>
      <c r="B155" s="3" t="s">
        <v>155</v>
      </c>
      <c r="C155" s="6">
        <v>0.247524752475</v>
      </c>
      <c r="D155" s="6">
        <v>0.60396039603899998</v>
      </c>
      <c r="E155" s="6">
        <v>0.14851485148499999</v>
      </c>
      <c r="F155" s="8">
        <v>101</v>
      </c>
      <c r="G155" s="8">
        <v>90</v>
      </c>
      <c r="H155" s="10">
        <v>188.11881188118801</v>
      </c>
      <c r="I155" s="10">
        <v>33.333333333333002</v>
      </c>
      <c r="J155" s="4">
        <v>200</v>
      </c>
      <c r="K155">
        <f t="shared" si="2"/>
        <v>1</v>
      </c>
    </row>
    <row r="156" spans="1:11" x14ac:dyDescent="0.3">
      <c r="A156" s="2">
        <v>155</v>
      </c>
      <c r="B156" s="3" t="s">
        <v>156</v>
      </c>
      <c r="C156" s="6">
        <v>0.18081180811799999</v>
      </c>
      <c r="D156" s="6">
        <v>0.64944649446400005</v>
      </c>
      <c r="E156" s="6">
        <v>0.16974169741600001</v>
      </c>
      <c r="F156" s="8">
        <v>271</v>
      </c>
      <c r="G156" s="8">
        <v>241</v>
      </c>
      <c r="H156" s="10">
        <v>210.332103321033</v>
      </c>
      <c r="I156" s="10">
        <v>12.448132780082</v>
      </c>
      <c r="J156" s="4">
        <v>62.992125984250997</v>
      </c>
      <c r="K156">
        <f t="shared" si="2"/>
        <v>1</v>
      </c>
    </row>
    <row r="157" spans="1:11" x14ac:dyDescent="0.3">
      <c r="A157" s="2">
        <v>156</v>
      </c>
      <c r="B157" s="3" t="s">
        <v>157</v>
      </c>
      <c r="C157" s="6">
        <v>0.18705035971200001</v>
      </c>
      <c r="D157" s="6">
        <v>0.597122302158</v>
      </c>
      <c r="E157" s="6">
        <v>0.21582733812900001</v>
      </c>
      <c r="F157" s="8">
        <v>139</v>
      </c>
      <c r="G157" s="8">
        <v>118</v>
      </c>
      <c r="H157" s="10">
        <v>215.82733812949601</v>
      </c>
      <c r="I157" s="10">
        <v>16.949152542372001</v>
      </c>
      <c r="J157" s="4">
        <v>90.909090909089997</v>
      </c>
      <c r="K157">
        <f t="shared" si="2"/>
        <v>1</v>
      </c>
    </row>
    <row r="158" spans="1:11" x14ac:dyDescent="0.3">
      <c r="A158" s="2">
        <v>157</v>
      </c>
      <c r="B158" s="3" t="s">
        <v>158</v>
      </c>
      <c r="C158" s="6">
        <v>6.5789473683999997E-2</v>
      </c>
      <c r="D158" s="6">
        <v>0.73684210526299998</v>
      </c>
      <c r="E158" s="6">
        <v>0.197368421052</v>
      </c>
      <c r="F158" s="8">
        <v>76</v>
      </c>
      <c r="G158" s="8">
        <v>66</v>
      </c>
      <c r="H158" s="10">
        <v>184.210526315789</v>
      </c>
      <c r="I158" s="10">
        <v>0</v>
      </c>
      <c r="J158" s="4">
        <v>55.555555555555003</v>
      </c>
      <c r="K158">
        <f t="shared" si="2"/>
        <v>1</v>
      </c>
    </row>
    <row r="159" spans="1:11" x14ac:dyDescent="0.3">
      <c r="A159" s="2">
        <v>158</v>
      </c>
      <c r="B159" s="3" t="s">
        <v>159</v>
      </c>
      <c r="C159" s="6">
        <v>7.8326180257E-2</v>
      </c>
      <c r="D159" s="6">
        <v>0.67918454935600003</v>
      </c>
      <c r="E159" s="6">
        <v>0.24248927038599999</v>
      </c>
      <c r="F159" s="8">
        <v>932</v>
      </c>
      <c r="G159" s="8">
        <v>825</v>
      </c>
      <c r="H159" s="10">
        <v>168.45493562231701</v>
      </c>
      <c r="I159" s="10">
        <v>9.6969696969689991</v>
      </c>
      <c r="J159" s="4">
        <v>63.414634146341001</v>
      </c>
      <c r="K159">
        <f t="shared" si="2"/>
        <v>0</v>
      </c>
    </row>
    <row r="160" spans="1:11" x14ac:dyDescent="0.3">
      <c r="A160" s="2">
        <v>159</v>
      </c>
      <c r="B160" s="3" t="s">
        <v>160</v>
      </c>
      <c r="C160" s="6">
        <v>5.7142857142E-2</v>
      </c>
      <c r="D160" s="6">
        <v>0.609523809523</v>
      </c>
      <c r="E160" s="6">
        <v>0.33333333333300003</v>
      </c>
      <c r="F160" s="8">
        <v>105</v>
      </c>
      <c r="G160" s="8">
        <v>91</v>
      </c>
      <c r="H160" s="10">
        <v>219.04761904761901</v>
      </c>
      <c r="I160" s="10">
        <v>0</v>
      </c>
      <c r="J160" s="4">
        <v>85.106382978723005</v>
      </c>
      <c r="K160">
        <f t="shared" si="2"/>
        <v>1</v>
      </c>
    </row>
    <row r="161" spans="1:11" x14ac:dyDescent="0.3">
      <c r="A161" s="2">
        <v>160</v>
      </c>
      <c r="B161" s="3" t="s">
        <v>161</v>
      </c>
      <c r="C161" s="6">
        <v>0.11544011544</v>
      </c>
      <c r="D161" s="6">
        <v>0.62193362193299995</v>
      </c>
      <c r="E161" s="6">
        <v>0.26262626262599997</v>
      </c>
      <c r="F161" s="8">
        <v>693</v>
      </c>
      <c r="G161" s="8">
        <v>568</v>
      </c>
      <c r="H161" s="10">
        <v>203.463203463203</v>
      </c>
      <c r="I161" s="10">
        <v>15.845070422535001</v>
      </c>
      <c r="J161" s="4">
        <v>118.27956989247301</v>
      </c>
      <c r="K161">
        <f t="shared" si="2"/>
        <v>0</v>
      </c>
    </row>
    <row r="162" spans="1:11" x14ac:dyDescent="0.3">
      <c r="A162" s="2">
        <v>161</v>
      </c>
      <c r="B162" s="3" t="s">
        <v>162</v>
      </c>
      <c r="C162" s="6">
        <v>0.25280898876399999</v>
      </c>
      <c r="D162" s="6">
        <v>0.52808988763999998</v>
      </c>
      <c r="E162" s="6">
        <v>0.219101123595</v>
      </c>
      <c r="F162" s="8">
        <v>178</v>
      </c>
      <c r="G162" s="8">
        <v>161</v>
      </c>
      <c r="H162" s="10">
        <v>241.57303370786499</v>
      </c>
      <c r="I162" s="10">
        <v>31.055900621117999</v>
      </c>
      <c r="J162" s="4">
        <v>153.84615384615299</v>
      </c>
      <c r="K162">
        <f t="shared" si="2"/>
        <v>1</v>
      </c>
    </row>
    <row r="163" spans="1:11" x14ac:dyDescent="0.3">
      <c r="A163" s="2">
        <v>162</v>
      </c>
      <c r="B163" s="3" t="s">
        <v>163</v>
      </c>
      <c r="C163" s="6">
        <v>3.3898305083999998E-2</v>
      </c>
      <c r="D163" s="6">
        <v>0.51694915254200002</v>
      </c>
      <c r="E163" s="6">
        <v>0.44915254237199997</v>
      </c>
      <c r="F163" s="8">
        <v>118</v>
      </c>
      <c r="G163" s="8">
        <v>106</v>
      </c>
      <c r="H163" s="10">
        <v>169.49152542372801</v>
      </c>
      <c r="I163" s="10">
        <v>37.735849056603001</v>
      </c>
      <c r="J163" s="4">
        <v>114.75409836065499</v>
      </c>
      <c r="K163">
        <f t="shared" si="2"/>
        <v>1</v>
      </c>
    </row>
    <row r="164" spans="1:11" x14ac:dyDescent="0.3">
      <c r="A164" s="2">
        <v>163</v>
      </c>
      <c r="B164" s="3" t="s">
        <v>164</v>
      </c>
      <c r="C164" s="6">
        <v>0.15459882583099999</v>
      </c>
      <c r="D164" s="6">
        <v>0.65166340508800003</v>
      </c>
      <c r="E164" s="6">
        <v>0.19373776908000001</v>
      </c>
      <c r="F164" s="8">
        <v>511</v>
      </c>
      <c r="G164" s="8">
        <v>446</v>
      </c>
      <c r="H164" s="10">
        <v>156.555772994129</v>
      </c>
      <c r="I164" s="10">
        <v>20.179372197309</v>
      </c>
      <c r="J164" s="4">
        <v>95.652173913043001</v>
      </c>
      <c r="K164">
        <f t="shared" si="2"/>
        <v>0</v>
      </c>
    </row>
    <row r="165" spans="1:11" x14ac:dyDescent="0.3">
      <c r="A165" s="2">
        <v>164</v>
      </c>
      <c r="B165" s="3" t="s">
        <v>165</v>
      </c>
      <c r="C165" s="6">
        <v>0.151351351351</v>
      </c>
      <c r="D165" s="6">
        <v>0.65270270270200004</v>
      </c>
      <c r="E165" s="6">
        <v>0.19594594594500001</v>
      </c>
      <c r="F165" s="8">
        <v>740</v>
      </c>
      <c r="G165" s="8">
        <v>638</v>
      </c>
      <c r="H165" s="10">
        <v>225.675675675675</v>
      </c>
      <c r="I165" s="10">
        <v>18.808777429467</v>
      </c>
      <c r="J165" s="4">
        <v>156.14617940199301</v>
      </c>
      <c r="K165">
        <f t="shared" si="2"/>
        <v>0</v>
      </c>
    </row>
    <row r="166" spans="1:11" x14ac:dyDescent="0.3">
      <c r="A166" s="2">
        <v>165</v>
      </c>
      <c r="B166" s="3" t="s">
        <v>166</v>
      </c>
      <c r="C166" s="6">
        <v>0.177358490566</v>
      </c>
      <c r="D166" s="6">
        <v>0.68301886792400002</v>
      </c>
      <c r="E166" s="6">
        <v>0.139622641509</v>
      </c>
      <c r="F166" s="8">
        <v>265</v>
      </c>
      <c r="G166" s="8">
        <v>237</v>
      </c>
      <c r="H166" s="10">
        <v>150.94339622641499</v>
      </c>
      <c r="I166" s="10">
        <v>8.4388185654000001</v>
      </c>
      <c r="J166" s="4">
        <v>61.946902654867003</v>
      </c>
      <c r="K166">
        <f t="shared" si="2"/>
        <v>1</v>
      </c>
    </row>
    <row r="167" spans="1:11" x14ac:dyDescent="0.3">
      <c r="A167" s="2">
        <v>166</v>
      </c>
      <c r="B167" s="3" t="s">
        <v>167</v>
      </c>
      <c r="C167" s="6">
        <v>0.117381489841</v>
      </c>
      <c r="D167" s="6">
        <v>0.66817155756199997</v>
      </c>
      <c r="E167" s="6">
        <v>0.21444695259499999</v>
      </c>
      <c r="F167" s="8">
        <v>443</v>
      </c>
      <c r="G167" s="8">
        <v>386</v>
      </c>
      <c r="H167" s="10">
        <v>189.61625282167</v>
      </c>
      <c r="I167" s="10">
        <v>12.953367875647</v>
      </c>
      <c r="J167" s="4">
        <v>113.28125</v>
      </c>
      <c r="K167">
        <f t="shared" si="2"/>
        <v>1</v>
      </c>
    </row>
    <row r="168" spans="1:11" x14ac:dyDescent="0.3">
      <c r="A168" s="2">
        <v>167</v>
      </c>
      <c r="B168" s="3" t="s">
        <v>168</v>
      </c>
      <c r="C168" s="6">
        <v>8.4745762710999997E-2</v>
      </c>
      <c r="D168" s="6">
        <v>0.72881355932199998</v>
      </c>
      <c r="E168" s="6">
        <v>0.186440677966</v>
      </c>
      <c r="F168" s="8">
        <v>59</v>
      </c>
      <c r="G168" s="8">
        <v>50</v>
      </c>
      <c r="H168" s="10">
        <v>118.64406779661</v>
      </c>
      <c r="I168" s="10">
        <v>40</v>
      </c>
      <c r="J168" s="4">
        <v>156.25</v>
      </c>
      <c r="K168">
        <f t="shared" si="2"/>
        <v>1</v>
      </c>
    </row>
    <row r="169" spans="1:11" x14ac:dyDescent="0.3">
      <c r="A169" s="2">
        <v>168</v>
      </c>
      <c r="B169" s="3" t="s">
        <v>169</v>
      </c>
      <c r="C169" s="6">
        <v>0.102272727272</v>
      </c>
      <c r="D169" s="6">
        <v>0.63636363636299997</v>
      </c>
      <c r="E169" s="6">
        <v>0.26136363636299997</v>
      </c>
      <c r="F169" s="8">
        <v>88</v>
      </c>
      <c r="G169" s="8">
        <v>70</v>
      </c>
      <c r="H169" s="10">
        <v>159.09090909090901</v>
      </c>
      <c r="I169" s="10">
        <v>42.857142857142001</v>
      </c>
      <c r="J169" s="4">
        <v>157.894736842105</v>
      </c>
      <c r="K169">
        <f t="shared" si="2"/>
        <v>1</v>
      </c>
    </row>
    <row r="170" spans="1:11" x14ac:dyDescent="0.3">
      <c r="A170" s="2">
        <v>169</v>
      </c>
      <c r="B170" s="3" t="s">
        <v>170</v>
      </c>
      <c r="C170" s="6">
        <v>6.25E-2</v>
      </c>
      <c r="D170" s="6">
        <v>0.5625</v>
      </c>
      <c r="E170" s="6">
        <v>0.375</v>
      </c>
      <c r="F170" s="8">
        <v>64</v>
      </c>
      <c r="G170" s="8">
        <v>58</v>
      </c>
      <c r="H170" s="10">
        <v>187.5</v>
      </c>
      <c r="I170" s="10">
        <v>51.724137931034001</v>
      </c>
      <c r="J170" s="4">
        <v>93.75</v>
      </c>
      <c r="K170">
        <f t="shared" si="2"/>
        <v>1</v>
      </c>
    </row>
    <row r="171" spans="1:11" x14ac:dyDescent="0.3">
      <c r="A171" s="2">
        <v>170</v>
      </c>
      <c r="B171" s="3" t="s">
        <v>171</v>
      </c>
      <c r="C171" s="6">
        <v>0.117932148626</v>
      </c>
      <c r="D171" s="6">
        <v>0.59450726978900004</v>
      </c>
      <c r="E171" s="6">
        <v>0.28756058158300002</v>
      </c>
      <c r="F171" s="8">
        <v>619</v>
      </c>
      <c r="G171" s="8">
        <v>533</v>
      </c>
      <c r="H171" s="10">
        <v>229.40226171243901</v>
      </c>
      <c r="I171" s="10">
        <v>18.761726078799001</v>
      </c>
      <c r="J171" s="4">
        <v>86.642599277977993</v>
      </c>
      <c r="K171">
        <f t="shared" si="2"/>
        <v>0</v>
      </c>
    </row>
    <row r="172" spans="1:11" x14ac:dyDescent="0.3">
      <c r="A172" s="2">
        <v>171</v>
      </c>
      <c r="B172" s="3" t="s">
        <v>172</v>
      </c>
      <c r="C172" s="6">
        <v>0.1</v>
      </c>
      <c r="D172" s="6">
        <v>0.35</v>
      </c>
      <c r="E172" s="6">
        <v>0.55000000000000004</v>
      </c>
      <c r="F172" s="8">
        <v>40</v>
      </c>
      <c r="G172" s="8">
        <v>31</v>
      </c>
      <c r="H172" s="10">
        <v>250</v>
      </c>
      <c r="I172" s="10">
        <v>0</v>
      </c>
      <c r="J172" s="4">
        <v>210.52631578947299</v>
      </c>
      <c r="K172">
        <f t="shared" si="2"/>
        <v>1</v>
      </c>
    </row>
    <row r="173" spans="1:11" x14ac:dyDescent="0.3">
      <c r="A173" s="2">
        <v>172</v>
      </c>
      <c r="B173" s="3" t="s">
        <v>173</v>
      </c>
      <c r="C173" s="6">
        <v>0.19076923076899999</v>
      </c>
      <c r="D173" s="6">
        <v>0.63076923076900004</v>
      </c>
      <c r="E173" s="6">
        <v>0.17846153846099999</v>
      </c>
      <c r="F173" s="8">
        <v>325</v>
      </c>
      <c r="G173" s="8">
        <v>295</v>
      </c>
      <c r="H173" s="10">
        <v>190.76923076923001</v>
      </c>
      <c r="I173" s="10">
        <v>23.728813559321999</v>
      </c>
      <c r="J173" s="4">
        <v>72.727272727271995</v>
      </c>
      <c r="K173">
        <f t="shared" si="2"/>
        <v>1</v>
      </c>
    </row>
    <row r="174" spans="1:11" x14ac:dyDescent="0.3">
      <c r="A174" s="2">
        <v>173</v>
      </c>
      <c r="B174" s="3" t="s">
        <v>174</v>
      </c>
      <c r="C174" s="6">
        <v>0.164383561643</v>
      </c>
      <c r="D174" s="6">
        <v>0.58904109588999998</v>
      </c>
      <c r="E174" s="6">
        <v>0.24657534246500001</v>
      </c>
      <c r="F174" s="8">
        <v>73</v>
      </c>
      <c r="G174" s="8">
        <v>64</v>
      </c>
      <c r="H174" s="10">
        <v>369.86301369863003</v>
      </c>
      <c r="I174" s="10">
        <v>15.625</v>
      </c>
      <c r="J174" s="4">
        <v>85.714285714284998</v>
      </c>
      <c r="K174">
        <f t="shared" si="2"/>
        <v>1</v>
      </c>
    </row>
    <row r="175" spans="1:11" x14ac:dyDescent="0.3">
      <c r="A175" s="2">
        <v>174</v>
      </c>
      <c r="B175" s="3" t="s">
        <v>175</v>
      </c>
      <c r="C175" s="6">
        <v>0.2</v>
      </c>
      <c r="D175" s="6">
        <v>0.55555555555500002</v>
      </c>
      <c r="E175" s="6">
        <v>0.24444444444399999</v>
      </c>
      <c r="F175" s="8">
        <v>45</v>
      </c>
      <c r="G175" s="8">
        <v>39</v>
      </c>
      <c r="H175" s="10">
        <v>200</v>
      </c>
      <c r="I175" s="10">
        <v>0</v>
      </c>
      <c r="J175" s="4">
        <v>0</v>
      </c>
      <c r="K175">
        <f t="shared" si="2"/>
        <v>1</v>
      </c>
    </row>
    <row r="176" spans="1:11" x14ac:dyDescent="0.3">
      <c r="A176" s="2">
        <v>175</v>
      </c>
      <c r="B176" s="3" t="s">
        <v>176</v>
      </c>
      <c r="C176" s="6">
        <v>6.8311195445E-2</v>
      </c>
      <c r="D176" s="6">
        <v>0.61290322580599998</v>
      </c>
      <c r="E176" s="6">
        <v>0.31878557874699998</v>
      </c>
      <c r="F176" s="8">
        <v>527</v>
      </c>
      <c r="G176" s="8">
        <v>460</v>
      </c>
      <c r="H176" s="10">
        <v>172.67552182163101</v>
      </c>
      <c r="I176" s="10">
        <v>15.217391304347</v>
      </c>
      <c r="J176" s="4">
        <v>154.76190476190399</v>
      </c>
      <c r="K176">
        <f t="shared" si="2"/>
        <v>0</v>
      </c>
    </row>
    <row r="177" spans="1:11" x14ac:dyDescent="0.3">
      <c r="A177" s="2">
        <v>176</v>
      </c>
      <c r="B177" s="3" t="s">
        <v>177</v>
      </c>
      <c r="C177" s="6">
        <v>0.16034985422699999</v>
      </c>
      <c r="D177" s="6">
        <v>0.685131195335</v>
      </c>
      <c r="E177" s="6">
        <v>0.15451895043700001</v>
      </c>
      <c r="F177" s="8">
        <v>343</v>
      </c>
      <c r="G177" s="8">
        <v>285</v>
      </c>
      <c r="H177" s="10">
        <v>212.827988338192</v>
      </c>
      <c r="I177" s="10">
        <v>14.035087719298</v>
      </c>
      <c r="J177" s="4">
        <v>37.878787878787001</v>
      </c>
      <c r="K177">
        <f t="shared" si="2"/>
        <v>1</v>
      </c>
    </row>
    <row r="178" spans="1:11" x14ac:dyDescent="0.3">
      <c r="A178" s="2">
        <v>177</v>
      </c>
      <c r="B178" s="3" t="s">
        <v>178</v>
      </c>
      <c r="C178" s="6">
        <v>0.17222222222200001</v>
      </c>
      <c r="D178" s="6">
        <v>0.66666666666600005</v>
      </c>
      <c r="E178" s="6">
        <v>0.16111111111099999</v>
      </c>
      <c r="F178" s="8">
        <v>180</v>
      </c>
      <c r="G178" s="8">
        <v>166</v>
      </c>
      <c r="H178" s="10">
        <v>205.555555555555</v>
      </c>
      <c r="I178" s="10">
        <v>24.096385542168001</v>
      </c>
      <c r="J178" s="4">
        <v>177.21518987341699</v>
      </c>
      <c r="K178">
        <f t="shared" si="2"/>
        <v>1</v>
      </c>
    </row>
    <row r="179" spans="1:11" x14ac:dyDescent="0.3">
      <c r="A179" s="2">
        <v>178</v>
      </c>
      <c r="B179" s="3" t="s">
        <v>179</v>
      </c>
      <c r="C179" s="6">
        <v>0.237354085603</v>
      </c>
      <c r="D179" s="6">
        <v>0.62645914396799995</v>
      </c>
      <c r="E179" s="6">
        <v>0.13618677042800001</v>
      </c>
      <c r="F179" s="8">
        <v>257</v>
      </c>
      <c r="G179" s="8">
        <v>228</v>
      </c>
      <c r="H179" s="10">
        <v>171.20622568093299</v>
      </c>
      <c r="I179" s="10">
        <v>21.929824561402999</v>
      </c>
      <c r="J179" s="4">
        <v>74.766355140185993</v>
      </c>
      <c r="K179">
        <f t="shared" si="2"/>
        <v>1</v>
      </c>
    </row>
    <row r="180" spans="1:11" x14ac:dyDescent="0.3">
      <c r="A180" s="2">
        <v>179</v>
      </c>
      <c r="B180" s="3" t="s">
        <v>180</v>
      </c>
      <c r="C180" s="6">
        <v>0.258064516129</v>
      </c>
      <c r="D180" s="6">
        <v>0.54838709677399999</v>
      </c>
      <c r="E180" s="6">
        <v>0.193548387096</v>
      </c>
      <c r="F180" s="8">
        <v>93</v>
      </c>
      <c r="G180" s="8">
        <v>84</v>
      </c>
      <c r="H180" s="10">
        <v>96.774193548387004</v>
      </c>
      <c r="I180" s="10">
        <v>0</v>
      </c>
      <c r="J180" s="4">
        <v>125</v>
      </c>
      <c r="K180">
        <f t="shared" si="2"/>
        <v>1</v>
      </c>
    </row>
    <row r="181" spans="1:11" x14ac:dyDescent="0.3">
      <c r="A181" s="2">
        <v>180</v>
      </c>
      <c r="B181" s="3" t="s">
        <v>181</v>
      </c>
      <c r="C181" s="6">
        <v>0.117857142857</v>
      </c>
      <c r="D181" s="6">
        <v>0.65</v>
      </c>
      <c r="E181" s="6">
        <v>0.232142857142</v>
      </c>
      <c r="F181" s="8">
        <v>280</v>
      </c>
      <c r="G181" s="8">
        <v>240</v>
      </c>
      <c r="H181" s="10">
        <v>207.142857142857</v>
      </c>
      <c r="I181" s="10">
        <v>4.1666666666659999</v>
      </c>
      <c r="J181" s="4">
        <v>106.06060606060601</v>
      </c>
      <c r="K181">
        <f t="shared" si="2"/>
        <v>1</v>
      </c>
    </row>
    <row r="182" spans="1:11" x14ac:dyDescent="0.3">
      <c r="A182" s="2">
        <v>181</v>
      </c>
      <c r="B182" s="3" t="s">
        <v>182</v>
      </c>
      <c r="C182" s="6">
        <v>0.15405405405399999</v>
      </c>
      <c r="D182" s="6">
        <v>0.70810810810799996</v>
      </c>
      <c r="E182" s="6">
        <v>0.13783783783699999</v>
      </c>
      <c r="F182" s="8">
        <v>370</v>
      </c>
      <c r="G182" s="8">
        <v>317</v>
      </c>
      <c r="H182" s="10">
        <v>181.08108108108101</v>
      </c>
      <c r="I182" s="10">
        <v>22.082018927444</v>
      </c>
      <c r="J182" s="4">
        <v>34.285714285714</v>
      </c>
      <c r="K182">
        <f t="shared" si="2"/>
        <v>1</v>
      </c>
    </row>
    <row r="183" spans="1:11" x14ac:dyDescent="0.3">
      <c r="A183" s="2">
        <v>182</v>
      </c>
      <c r="B183" s="3" t="s">
        <v>183</v>
      </c>
      <c r="C183" s="6">
        <v>0.14115308151</v>
      </c>
      <c r="D183" s="6">
        <v>0.62226640159000002</v>
      </c>
      <c r="E183" s="6">
        <v>0.236580516898</v>
      </c>
      <c r="F183" s="8">
        <v>503</v>
      </c>
      <c r="G183" s="8">
        <v>412</v>
      </c>
      <c r="H183" s="10">
        <v>133.20079522862801</v>
      </c>
      <c r="I183" s="10">
        <v>24.271844660193999</v>
      </c>
      <c r="J183" s="4">
        <v>106.299212598425</v>
      </c>
      <c r="K183">
        <f t="shared" si="2"/>
        <v>0</v>
      </c>
    </row>
    <row r="184" spans="1:11" x14ac:dyDescent="0.3">
      <c r="A184" s="2">
        <v>183</v>
      </c>
      <c r="B184" s="3" t="s">
        <v>184</v>
      </c>
      <c r="C184" s="6">
        <v>0.18245614034999999</v>
      </c>
      <c r="D184" s="6">
        <v>0.61052631578899996</v>
      </c>
      <c r="E184" s="6">
        <v>0.20701754385900001</v>
      </c>
      <c r="F184" s="8">
        <v>285</v>
      </c>
      <c r="G184" s="8">
        <v>240</v>
      </c>
      <c r="H184" s="10">
        <v>200</v>
      </c>
      <c r="I184" s="10">
        <v>29.166666666666</v>
      </c>
      <c r="J184" s="4">
        <v>146.666666666666</v>
      </c>
      <c r="K184">
        <f t="shared" si="2"/>
        <v>1</v>
      </c>
    </row>
    <row r="185" spans="1:11" x14ac:dyDescent="0.3">
      <c r="A185" s="2">
        <v>184</v>
      </c>
      <c r="B185" s="3" t="s">
        <v>185</v>
      </c>
      <c r="C185" s="6">
        <v>0.116389548693</v>
      </c>
      <c r="D185" s="6">
        <v>0.63657957244600005</v>
      </c>
      <c r="E185" s="6">
        <v>0.24703087885899999</v>
      </c>
      <c r="F185" s="8">
        <v>421</v>
      </c>
      <c r="G185" s="8">
        <v>355</v>
      </c>
      <c r="H185" s="10">
        <v>197.14964370546301</v>
      </c>
      <c r="I185" s="10">
        <v>19.718309859154001</v>
      </c>
      <c r="J185" s="4">
        <v>154.58937198067599</v>
      </c>
      <c r="K185">
        <f t="shared" si="2"/>
        <v>1</v>
      </c>
    </row>
    <row r="186" spans="1:11" x14ac:dyDescent="0.3">
      <c r="A186" s="2">
        <v>185</v>
      </c>
      <c r="B186" s="3" t="s">
        <v>186</v>
      </c>
      <c r="C186" s="6">
        <v>0.138059701492</v>
      </c>
      <c r="D186" s="6">
        <v>0.600746268656</v>
      </c>
      <c r="E186" s="6">
        <v>0.26119402985000001</v>
      </c>
      <c r="F186" s="8">
        <v>536</v>
      </c>
      <c r="G186" s="8">
        <v>459</v>
      </c>
      <c r="H186" s="10">
        <v>208.955223880597</v>
      </c>
      <c r="I186" s="10">
        <v>28.322440087145001</v>
      </c>
      <c r="J186" s="4">
        <v>14.814814814814</v>
      </c>
      <c r="K186">
        <f t="shared" si="2"/>
        <v>0</v>
      </c>
    </row>
    <row r="187" spans="1:11" x14ac:dyDescent="0.3">
      <c r="A187" s="2">
        <v>186</v>
      </c>
      <c r="B187" s="3" t="s">
        <v>187</v>
      </c>
      <c r="C187" s="6">
        <v>0.11491442542700001</v>
      </c>
      <c r="D187" s="6">
        <v>0.65036674816600004</v>
      </c>
      <c r="E187" s="6">
        <v>0.234718826405</v>
      </c>
      <c r="F187" s="8">
        <v>409</v>
      </c>
      <c r="G187" s="8">
        <v>361</v>
      </c>
      <c r="H187" s="10">
        <v>234.71882640586699</v>
      </c>
      <c r="I187" s="10">
        <v>13.850415512465</v>
      </c>
      <c r="J187" s="4">
        <v>30.769230769229999</v>
      </c>
      <c r="K187">
        <f t="shared" si="2"/>
        <v>1</v>
      </c>
    </row>
    <row r="188" spans="1:11" x14ac:dyDescent="0.3">
      <c r="A188" s="2">
        <v>187</v>
      </c>
      <c r="B188" s="3" t="s">
        <v>188</v>
      </c>
      <c r="C188" s="6">
        <v>0.16179337231900001</v>
      </c>
      <c r="D188" s="6">
        <v>0.59649122806999999</v>
      </c>
      <c r="E188" s="6">
        <v>0.24171539960999999</v>
      </c>
      <c r="F188" s="8">
        <v>513</v>
      </c>
      <c r="G188" s="8">
        <v>444</v>
      </c>
      <c r="H188" s="10">
        <v>185.18518518518499</v>
      </c>
      <c r="I188" s="10">
        <v>31.531531531531002</v>
      </c>
      <c r="J188" s="4">
        <v>104.803493449781</v>
      </c>
      <c r="K188">
        <f t="shared" si="2"/>
        <v>0</v>
      </c>
    </row>
    <row r="189" spans="1:11" x14ac:dyDescent="0.3">
      <c r="A189" s="2">
        <v>188</v>
      </c>
      <c r="B189" s="3" t="s">
        <v>189</v>
      </c>
      <c r="C189" s="6">
        <v>0.145380434782</v>
      </c>
      <c r="D189" s="6">
        <v>0.67527173913000005</v>
      </c>
      <c r="E189" s="6">
        <v>0.179347826086</v>
      </c>
      <c r="F189" s="8">
        <v>736</v>
      </c>
      <c r="G189" s="8">
        <v>626</v>
      </c>
      <c r="H189" s="10">
        <v>198.369565217391</v>
      </c>
      <c r="I189" s="10">
        <v>14.376996805111</v>
      </c>
      <c r="J189" s="4">
        <v>153.42465753424599</v>
      </c>
      <c r="K189">
        <f t="shared" si="2"/>
        <v>0</v>
      </c>
    </row>
    <row r="190" spans="1:11" x14ac:dyDescent="0.3">
      <c r="A190" s="2">
        <v>189</v>
      </c>
      <c r="B190" s="3" t="s">
        <v>190</v>
      </c>
      <c r="C190" s="6">
        <v>0.35955056179700001</v>
      </c>
      <c r="D190" s="6">
        <v>0.49438202247099999</v>
      </c>
      <c r="E190" s="6">
        <v>0.14606741573000001</v>
      </c>
      <c r="F190" s="8">
        <v>89</v>
      </c>
      <c r="G190" s="8">
        <v>80</v>
      </c>
      <c r="H190" s="10">
        <v>157.30337078651601</v>
      </c>
      <c r="I190" s="10">
        <v>12.5</v>
      </c>
      <c r="J190" s="4">
        <v>111.111111111111</v>
      </c>
      <c r="K190">
        <f t="shared" si="2"/>
        <v>1</v>
      </c>
    </row>
    <row r="191" spans="1:11" x14ac:dyDescent="0.3">
      <c r="A191" s="2">
        <v>190</v>
      </c>
      <c r="B191" s="3" t="s">
        <v>191</v>
      </c>
      <c r="C191" s="6">
        <v>0.15025906735700001</v>
      </c>
      <c r="D191" s="6">
        <v>0.60621761657999995</v>
      </c>
      <c r="E191" s="6">
        <v>0.24352331606200001</v>
      </c>
      <c r="F191" s="8">
        <v>193</v>
      </c>
      <c r="G191" s="8">
        <v>159</v>
      </c>
      <c r="H191" s="10">
        <v>233.16062176165801</v>
      </c>
      <c r="I191" s="10">
        <v>18.867924528301</v>
      </c>
      <c r="J191" s="4">
        <v>136.363636363636</v>
      </c>
      <c r="K191">
        <f t="shared" si="2"/>
        <v>1</v>
      </c>
    </row>
    <row r="192" spans="1:11" x14ac:dyDescent="0.3">
      <c r="A192" s="2">
        <v>191</v>
      </c>
      <c r="B192" s="3" t="s">
        <v>192</v>
      </c>
      <c r="C192" s="6">
        <v>0.185975609756</v>
      </c>
      <c r="D192" s="6">
        <v>0.63871951219500001</v>
      </c>
      <c r="E192" s="6">
        <v>0.17530487804799999</v>
      </c>
      <c r="F192" s="8">
        <v>656</v>
      </c>
      <c r="G192" s="8">
        <v>582</v>
      </c>
      <c r="H192" s="10">
        <v>347.56097560975599</v>
      </c>
      <c r="I192" s="10">
        <v>18.900343642610999</v>
      </c>
      <c r="J192" s="4">
        <v>57.065217391304003</v>
      </c>
      <c r="K192">
        <f t="shared" si="2"/>
        <v>0</v>
      </c>
    </row>
    <row r="193" spans="1:11" x14ac:dyDescent="0.3">
      <c r="A193" s="2">
        <v>192</v>
      </c>
      <c r="B193" s="3" t="s">
        <v>193</v>
      </c>
      <c r="C193" s="6">
        <v>0.130341880341</v>
      </c>
      <c r="D193" s="6">
        <v>0.66666666666600005</v>
      </c>
      <c r="E193" s="6">
        <v>0.20299145299099999</v>
      </c>
      <c r="F193" s="8">
        <v>468</v>
      </c>
      <c r="G193" s="8">
        <v>403</v>
      </c>
      <c r="H193" s="10">
        <v>188.03418803418799</v>
      </c>
      <c r="I193" s="10">
        <v>22.332506203472999</v>
      </c>
      <c r="J193" s="4">
        <v>103.896103896103</v>
      </c>
      <c r="K193">
        <f t="shared" si="2"/>
        <v>0</v>
      </c>
    </row>
    <row r="194" spans="1:11" x14ac:dyDescent="0.3">
      <c r="A194" s="2">
        <v>193</v>
      </c>
      <c r="B194" s="3" t="s">
        <v>194</v>
      </c>
      <c r="C194" s="6">
        <v>0.110344827586</v>
      </c>
      <c r="D194" s="6">
        <v>0.66896551724099995</v>
      </c>
      <c r="E194" s="6">
        <v>0.22068965517200001</v>
      </c>
      <c r="F194" s="8">
        <v>290</v>
      </c>
      <c r="G194" s="8">
        <v>248</v>
      </c>
      <c r="H194" s="10">
        <v>193.10344827586201</v>
      </c>
      <c r="I194" s="10">
        <v>24.193548387096001</v>
      </c>
      <c r="J194" s="4">
        <v>118.055555555555</v>
      </c>
      <c r="K194">
        <f t="shared" si="2"/>
        <v>1</v>
      </c>
    </row>
    <row r="195" spans="1:11" x14ac:dyDescent="0.3">
      <c r="A195" s="2">
        <v>194</v>
      </c>
      <c r="B195" s="3" t="s">
        <v>195</v>
      </c>
      <c r="C195" s="6">
        <v>0.168224299065</v>
      </c>
      <c r="D195" s="6">
        <v>0.67601246105900004</v>
      </c>
      <c r="E195" s="6">
        <v>0.15576323987499999</v>
      </c>
      <c r="F195" s="8">
        <v>321</v>
      </c>
      <c r="G195" s="8">
        <v>281</v>
      </c>
      <c r="H195" s="10">
        <v>190.03115264797501</v>
      </c>
      <c r="I195" s="10">
        <v>28.469750889678998</v>
      </c>
      <c r="J195" s="4">
        <v>151.51515151515099</v>
      </c>
      <c r="K195">
        <f t="shared" ref="K195:K258" si="3">IF(G195&lt;=400, 1, 0)</f>
        <v>1</v>
      </c>
    </row>
    <row r="196" spans="1:11" x14ac:dyDescent="0.3">
      <c r="A196" s="2">
        <v>195</v>
      </c>
      <c r="B196" s="3" t="s">
        <v>196</v>
      </c>
      <c r="C196" s="6">
        <v>0.126984126984</v>
      </c>
      <c r="D196" s="6">
        <v>0.63492063491999995</v>
      </c>
      <c r="E196" s="6">
        <v>0.23809523809499999</v>
      </c>
      <c r="F196" s="8">
        <v>63</v>
      </c>
      <c r="G196" s="8">
        <v>53</v>
      </c>
      <c r="H196" s="10">
        <v>253.96825396825301</v>
      </c>
      <c r="I196" s="10">
        <v>0</v>
      </c>
      <c r="J196" s="4">
        <v>90.909090909089997</v>
      </c>
      <c r="K196">
        <f t="shared" si="3"/>
        <v>1</v>
      </c>
    </row>
    <row r="197" spans="1:11" x14ac:dyDescent="0.3">
      <c r="A197" s="2">
        <v>196</v>
      </c>
      <c r="B197" s="3" t="s">
        <v>197</v>
      </c>
      <c r="C197" s="6">
        <v>0.127659574468</v>
      </c>
      <c r="D197" s="6">
        <v>0.574468085106</v>
      </c>
      <c r="E197" s="6">
        <v>0.29787234042499999</v>
      </c>
      <c r="F197" s="8">
        <v>47</v>
      </c>
      <c r="G197" s="8">
        <v>40</v>
      </c>
      <c r="H197" s="10">
        <v>234.04255319148899</v>
      </c>
      <c r="I197" s="10">
        <v>50</v>
      </c>
      <c r="J197" s="4">
        <v>52.631578947367998</v>
      </c>
      <c r="K197">
        <f t="shared" si="3"/>
        <v>1</v>
      </c>
    </row>
    <row r="198" spans="1:11" x14ac:dyDescent="0.3">
      <c r="A198" s="2">
        <v>197</v>
      </c>
      <c r="B198" s="3" t="s">
        <v>198</v>
      </c>
      <c r="C198" s="6">
        <v>8.0459770114000004E-2</v>
      </c>
      <c r="D198" s="6">
        <v>0.57471264367800001</v>
      </c>
      <c r="E198" s="6">
        <v>0.34482758620600001</v>
      </c>
      <c r="F198" s="8">
        <v>87</v>
      </c>
      <c r="G198" s="8">
        <v>69</v>
      </c>
      <c r="H198" s="10">
        <v>229.88505747126399</v>
      </c>
      <c r="I198" s="10">
        <v>14.492753623187999</v>
      </c>
      <c r="J198" s="4">
        <v>97.560975609755999</v>
      </c>
      <c r="K198">
        <f t="shared" si="3"/>
        <v>1</v>
      </c>
    </row>
    <row r="199" spans="1:11" x14ac:dyDescent="0.3">
      <c r="A199" s="2">
        <v>198</v>
      </c>
      <c r="B199" s="3" t="s">
        <v>199</v>
      </c>
      <c r="C199" s="6">
        <v>8.3850931677000001E-2</v>
      </c>
      <c r="D199" s="6">
        <v>0.56832298136600001</v>
      </c>
      <c r="E199" s="6">
        <v>0.34782608695599998</v>
      </c>
      <c r="F199" s="8">
        <v>322</v>
      </c>
      <c r="G199" s="8">
        <v>249</v>
      </c>
      <c r="H199" s="10">
        <v>130.434782608695</v>
      </c>
      <c r="I199" s="10">
        <v>24.096385542168001</v>
      </c>
      <c r="J199" s="4">
        <v>153.84615384615299</v>
      </c>
      <c r="K199">
        <f t="shared" si="3"/>
        <v>1</v>
      </c>
    </row>
    <row r="200" spans="1:11" x14ac:dyDescent="0.3">
      <c r="A200" s="2">
        <v>199</v>
      </c>
      <c r="B200" s="3" t="s">
        <v>200</v>
      </c>
      <c r="C200" s="6">
        <v>0.21739130434699999</v>
      </c>
      <c r="D200" s="6">
        <v>0.62111801242200004</v>
      </c>
      <c r="E200" s="6">
        <v>0.16149068322900001</v>
      </c>
      <c r="F200" s="8">
        <v>322</v>
      </c>
      <c r="G200" s="8">
        <v>291</v>
      </c>
      <c r="H200" s="10">
        <v>279.50310559006198</v>
      </c>
      <c r="I200" s="10">
        <v>27.491408934707</v>
      </c>
      <c r="J200" s="4">
        <v>104.895104895104</v>
      </c>
      <c r="K200">
        <f t="shared" si="3"/>
        <v>1</v>
      </c>
    </row>
    <row r="201" spans="1:11" x14ac:dyDescent="0.3">
      <c r="A201" s="2">
        <v>200</v>
      </c>
      <c r="B201" s="3" t="s">
        <v>201</v>
      </c>
      <c r="C201" s="6">
        <v>6.5789473683999997E-2</v>
      </c>
      <c r="D201" s="6">
        <v>0.58458646616499998</v>
      </c>
      <c r="E201" s="6">
        <v>0.34962406015000003</v>
      </c>
      <c r="F201" s="8">
        <v>532</v>
      </c>
      <c r="G201" s="8">
        <v>449</v>
      </c>
      <c r="H201" s="10">
        <v>140.977443609022</v>
      </c>
      <c r="I201" s="10">
        <v>4.4543429844090001</v>
      </c>
      <c r="J201" s="4">
        <v>75.268817204301001</v>
      </c>
      <c r="K201">
        <f t="shared" si="3"/>
        <v>0</v>
      </c>
    </row>
    <row r="202" spans="1:11" x14ac:dyDescent="0.3">
      <c r="A202" s="2">
        <v>201</v>
      </c>
      <c r="B202" s="3" t="s">
        <v>202</v>
      </c>
      <c r="C202" s="6">
        <v>0.15625</v>
      </c>
      <c r="D202" s="6">
        <v>0.578125</v>
      </c>
      <c r="E202" s="6">
        <v>0.265625</v>
      </c>
      <c r="F202" s="8">
        <v>192</v>
      </c>
      <c r="G202" s="8">
        <v>171</v>
      </c>
      <c r="H202" s="10">
        <v>125</v>
      </c>
      <c r="I202" s="10">
        <v>11.695906432748</v>
      </c>
      <c r="J202" s="4">
        <v>152.173913043478</v>
      </c>
      <c r="K202">
        <f t="shared" si="3"/>
        <v>1</v>
      </c>
    </row>
    <row r="203" spans="1:11" x14ac:dyDescent="0.3">
      <c r="A203" s="2">
        <v>202</v>
      </c>
      <c r="B203" s="3" t="s">
        <v>203</v>
      </c>
      <c r="C203" s="6">
        <v>7.2192513368000005E-2</v>
      </c>
      <c r="D203" s="6">
        <v>0.66844919786000001</v>
      </c>
      <c r="E203" s="6">
        <v>0.25935828877</v>
      </c>
      <c r="F203" s="8">
        <v>374</v>
      </c>
      <c r="G203" s="8">
        <v>315</v>
      </c>
      <c r="H203" s="10">
        <v>259.35828877005298</v>
      </c>
      <c r="I203" s="10">
        <v>3.1746031746029999</v>
      </c>
      <c r="J203" s="4">
        <v>107.142857142857</v>
      </c>
      <c r="K203">
        <f t="shared" si="3"/>
        <v>1</v>
      </c>
    </row>
    <row r="204" spans="1:11" x14ac:dyDescent="0.3">
      <c r="A204" s="2">
        <v>203</v>
      </c>
      <c r="B204" s="3" t="s">
        <v>204</v>
      </c>
      <c r="C204" s="6">
        <v>0.19767441860400001</v>
      </c>
      <c r="D204" s="6">
        <v>0.64728682170499996</v>
      </c>
      <c r="E204" s="6">
        <v>0.15503875968899999</v>
      </c>
      <c r="F204" s="8">
        <v>258</v>
      </c>
      <c r="G204" s="8">
        <v>231</v>
      </c>
      <c r="H204" s="10">
        <v>170.54263565891401</v>
      </c>
      <c r="I204" s="10">
        <v>4.3290043290040003</v>
      </c>
      <c r="J204" s="4">
        <v>70.175438596491006</v>
      </c>
      <c r="K204">
        <f t="shared" si="3"/>
        <v>1</v>
      </c>
    </row>
    <row r="205" spans="1:11" x14ac:dyDescent="0.3">
      <c r="A205" s="2">
        <v>204</v>
      </c>
      <c r="B205" s="3" t="s">
        <v>205</v>
      </c>
      <c r="C205" s="6">
        <v>0.17894736842100001</v>
      </c>
      <c r="D205" s="6">
        <v>0.61052631578899996</v>
      </c>
      <c r="E205" s="6">
        <v>0.210526315789</v>
      </c>
      <c r="F205" s="8">
        <v>190</v>
      </c>
      <c r="G205" s="8">
        <v>173</v>
      </c>
      <c r="H205" s="10">
        <v>136.84210526315701</v>
      </c>
      <c r="I205" s="10">
        <v>28.901734104046</v>
      </c>
      <c r="J205" s="4">
        <v>92.592592592591998</v>
      </c>
      <c r="K205">
        <f t="shared" si="3"/>
        <v>1</v>
      </c>
    </row>
    <row r="206" spans="1:11" x14ac:dyDescent="0.3">
      <c r="A206" s="2">
        <v>205</v>
      </c>
      <c r="B206" s="3" t="s">
        <v>206</v>
      </c>
      <c r="C206" s="6">
        <v>8.9971883786000004E-2</v>
      </c>
      <c r="D206" s="6">
        <v>0.69821930646599994</v>
      </c>
      <c r="E206" s="6">
        <v>0.211808809746</v>
      </c>
      <c r="F206" s="8">
        <v>1067</v>
      </c>
      <c r="G206" s="8">
        <v>951</v>
      </c>
      <c r="H206" s="10">
        <v>138.706654170571</v>
      </c>
      <c r="I206" s="10">
        <v>14.721345951629001</v>
      </c>
      <c r="J206" s="4">
        <v>118.27956989247301</v>
      </c>
      <c r="K206">
        <f t="shared" si="3"/>
        <v>0</v>
      </c>
    </row>
    <row r="207" spans="1:11" x14ac:dyDescent="0.3">
      <c r="A207" s="2">
        <v>206</v>
      </c>
      <c r="B207" s="3" t="s">
        <v>207</v>
      </c>
      <c r="C207" s="6">
        <v>0.17849462365499999</v>
      </c>
      <c r="D207" s="6">
        <v>0.64516129032199998</v>
      </c>
      <c r="E207" s="6">
        <v>0.17634408602099999</v>
      </c>
      <c r="F207" s="8">
        <v>465</v>
      </c>
      <c r="G207" s="8">
        <v>412</v>
      </c>
      <c r="H207" s="10">
        <v>223.655913978494</v>
      </c>
      <c r="I207" s="10">
        <v>12.135922330096999</v>
      </c>
      <c r="J207" s="4">
        <v>42.471042471041997</v>
      </c>
      <c r="K207">
        <f t="shared" si="3"/>
        <v>0</v>
      </c>
    </row>
    <row r="208" spans="1:11" x14ac:dyDescent="0.3">
      <c r="A208" s="2">
        <v>207</v>
      </c>
      <c r="B208" s="3" t="s">
        <v>208</v>
      </c>
      <c r="C208" s="6">
        <v>0.102473498233</v>
      </c>
      <c r="D208" s="6">
        <v>0.67844522968099996</v>
      </c>
      <c r="E208" s="6">
        <v>0.21908127208399999</v>
      </c>
      <c r="F208" s="8">
        <v>283</v>
      </c>
      <c r="G208" s="8">
        <v>248</v>
      </c>
      <c r="H208" s="10">
        <v>173.14487632508801</v>
      </c>
      <c r="I208" s="10">
        <v>8.0645161290320004</v>
      </c>
      <c r="J208" s="4">
        <v>154.929577464788</v>
      </c>
      <c r="K208">
        <f t="shared" si="3"/>
        <v>1</v>
      </c>
    </row>
    <row r="209" spans="1:11" x14ac:dyDescent="0.3">
      <c r="A209" s="2">
        <v>208</v>
      </c>
      <c r="B209" s="3" t="s">
        <v>209</v>
      </c>
      <c r="C209" s="6">
        <v>0.14761904761899999</v>
      </c>
      <c r="D209" s="6">
        <v>0.62857142857100001</v>
      </c>
      <c r="E209" s="6">
        <v>0.22380952380899999</v>
      </c>
      <c r="F209" s="8">
        <v>210</v>
      </c>
      <c r="G209" s="8">
        <v>179</v>
      </c>
      <c r="H209" s="10">
        <v>261.90476190476102</v>
      </c>
      <c r="I209" s="10">
        <v>5.5865921787700001</v>
      </c>
      <c r="J209" s="4">
        <v>67.796610169491004</v>
      </c>
      <c r="K209">
        <f t="shared" si="3"/>
        <v>1</v>
      </c>
    </row>
    <row r="210" spans="1:11" x14ac:dyDescent="0.3">
      <c r="A210" s="2">
        <v>209</v>
      </c>
      <c r="B210" s="3" t="s">
        <v>210</v>
      </c>
      <c r="C210" s="6">
        <v>0.11783439490399999</v>
      </c>
      <c r="D210" s="6">
        <v>0.67515923566799996</v>
      </c>
      <c r="E210" s="6">
        <v>0.20700636942600001</v>
      </c>
      <c r="F210" s="8">
        <v>314</v>
      </c>
      <c r="G210" s="8">
        <v>264</v>
      </c>
      <c r="H210" s="10">
        <v>235.66878980891701</v>
      </c>
      <c r="I210" s="10">
        <v>11.363636363635999</v>
      </c>
      <c r="J210" s="4">
        <v>169.117647058823</v>
      </c>
      <c r="K210">
        <f t="shared" si="3"/>
        <v>1</v>
      </c>
    </row>
    <row r="211" spans="1:11" x14ac:dyDescent="0.3">
      <c r="A211" s="2">
        <v>210</v>
      </c>
      <c r="B211" s="3" t="s">
        <v>211</v>
      </c>
      <c r="C211" s="6">
        <v>0.17391304347799999</v>
      </c>
      <c r="D211" s="6">
        <v>0.66666666666600005</v>
      </c>
      <c r="E211" s="6">
        <v>0.15942028985500001</v>
      </c>
      <c r="F211" s="8">
        <v>69</v>
      </c>
      <c r="G211" s="8">
        <v>59</v>
      </c>
      <c r="H211" s="10">
        <v>217.39130434782601</v>
      </c>
      <c r="I211" s="10">
        <v>16.949152542372001</v>
      </c>
      <c r="J211" s="4">
        <v>212.12121212121201</v>
      </c>
      <c r="K211">
        <f t="shared" si="3"/>
        <v>1</v>
      </c>
    </row>
    <row r="212" spans="1:11" x14ac:dyDescent="0.3">
      <c r="A212" s="2">
        <v>211</v>
      </c>
      <c r="B212" s="3" t="s">
        <v>212</v>
      </c>
      <c r="C212" s="6">
        <v>0.10759493670799999</v>
      </c>
      <c r="D212" s="6">
        <v>0.604430379746</v>
      </c>
      <c r="E212" s="6">
        <v>0.28797468354400002</v>
      </c>
      <c r="F212" s="8">
        <v>316</v>
      </c>
      <c r="G212" s="8">
        <v>260</v>
      </c>
      <c r="H212" s="10">
        <v>186.70886075949301</v>
      </c>
      <c r="I212" s="10">
        <v>7.6923076923069997</v>
      </c>
      <c r="J212" s="4">
        <v>110.169491525423</v>
      </c>
      <c r="K212">
        <f t="shared" si="3"/>
        <v>1</v>
      </c>
    </row>
    <row r="213" spans="1:11" x14ac:dyDescent="0.3">
      <c r="A213" s="2">
        <v>212</v>
      </c>
      <c r="B213" s="3" t="s">
        <v>213</v>
      </c>
      <c r="C213" s="6">
        <v>0.127659574468</v>
      </c>
      <c r="D213" s="6">
        <v>0.68085106382899996</v>
      </c>
      <c r="E213" s="6">
        <v>0.19148936170200001</v>
      </c>
      <c r="F213" s="8">
        <v>141</v>
      </c>
      <c r="G213" s="8">
        <v>125</v>
      </c>
      <c r="H213" s="10">
        <v>141.84397163120499</v>
      </c>
      <c r="I213" s="10">
        <v>16</v>
      </c>
      <c r="J213" s="4">
        <v>64.516129032257993</v>
      </c>
      <c r="K213">
        <f t="shared" si="3"/>
        <v>1</v>
      </c>
    </row>
    <row r="214" spans="1:11" x14ac:dyDescent="0.3">
      <c r="A214" s="2">
        <v>213</v>
      </c>
      <c r="B214" s="3" t="s">
        <v>214</v>
      </c>
      <c r="C214" s="6">
        <v>0.18639798488600001</v>
      </c>
      <c r="D214" s="6">
        <v>0.62216624685099997</v>
      </c>
      <c r="E214" s="6">
        <v>0.19143576826100001</v>
      </c>
      <c r="F214" s="8">
        <v>397</v>
      </c>
      <c r="G214" s="8">
        <v>350</v>
      </c>
      <c r="H214" s="10">
        <v>259.445843828715</v>
      </c>
      <c r="I214" s="10">
        <v>8.5714285714279992</v>
      </c>
      <c r="J214" s="4">
        <v>163.636363636363</v>
      </c>
      <c r="K214">
        <f t="shared" si="3"/>
        <v>1</v>
      </c>
    </row>
    <row r="215" spans="1:11" x14ac:dyDescent="0.3">
      <c r="A215" s="2">
        <v>214</v>
      </c>
      <c r="B215" s="3" t="s">
        <v>215</v>
      </c>
      <c r="C215" s="6">
        <v>0.166666666666</v>
      </c>
      <c r="D215" s="6">
        <v>0.64646464646400004</v>
      </c>
      <c r="E215" s="6">
        <v>0.18686868686800001</v>
      </c>
      <c r="F215" s="8">
        <v>594</v>
      </c>
      <c r="G215" s="8">
        <v>522</v>
      </c>
      <c r="H215" s="10">
        <v>257.575757575757</v>
      </c>
      <c r="I215" s="10">
        <v>28.735632183907999</v>
      </c>
      <c r="J215" s="4">
        <v>44.520547945205003</v>
      </c>
      <c r="K215">
        <f t="shared" si="3"/>
        <v>0</v>
      </c>
    </row>
    <row r="216" spans="1:11" x14ac:dyDescent="0.3">
      <c r="A216" s="2">
        <v>215</v>
      </c>
      <c r="B216" s="3" t="s">
        <v>216</v>
      </c>
      <c r="C216" s="6">
        <v>0.162711864406</v>
      </c>
      <c r="D216" s="6">
        <v>0.62372881355900001</v>
      </c>
      <c r="E216" s="6">
        <v>0.21355932203299999</v>
      </c>
      <c r="F216" s="8">
        <v>295</v>
      </c>
      <c r="G216" s="8">
        <v>254</v>
      </c>
      <c r="H216" s="10">
        <v>250.84745762711799</v>
      </c>
      <c r="I216" s="10">
        <v>19.685039370078002</v>
      </c>
      <c r="J216" s="4">
        <v>93.220338983049999</v>
      </c>
      <c r="K216">
        <f t="shared" si="3"/>
        <v>1</v>
      </c>
    </row>
    <row r="217" spans="1:11" x14ac:dyDescent="0.3">
      <c r="A217" s="2">
        <v>216</v>
      </c>
      <c r="B217" s="3" t="s">
        <v>217</v>
      </c>
      <c r="C217" s="6">
        <v>0.32323232323200002</v>
      </c>
      <c r="D217" s="6">
        <v>0.58585858585799999</v>
      </c>
      <c r="E217" s="6">
        <v>9.0909090908999998E-2</v>
      </c>
      <c r="F217" s="8">
        <v>99</v>
      </c>
      <c r="G217" s="8">
        <v>88</v>
      </c>
      <c r="H217" s="10">
        <v>181.81818181818099</v>
      </c>
      <c r="I217" s="10">
        <v>34.090909090909001</v>
      </c>
      <c r="J217" s="4">
        <v>61.224489795917997</v>
      </c>
      <c r="K217">
        <f t="shared" si="3"/>
        <v>1</v>
      </c>
    </row>
    <row r="218" spans="1:11" x14ac:dyDescent="0.3">
      <c r="A218" s="2">
        <v>217</v>
      </c>
      <c r="B218" s="3" t="s">
        <v>218</v>
      </c>
      <c r="C218" s="6">
        <v>0.15865384615299999</v>
      </c>
      <c r="D218" s="6">
        <v>0.58173076923</v>
      </c>
      <c r="E218" s="6">
        <v>0.259615384615</v>
      </c>
      <c r="F218" s="8">
        <v>208</v>
      </c>
      <c r="G218" s="8">
        <v>174</v>
      </c>
      <c r="H218" s="10">
        <v>163.461538461538</v>
      </c>
      <c r="I218" s="10">
        <v>28.735632183907999</v>
      </c>
      <c r="J218" s="4">
        <v>73.684210526314999</v>
      </c>
      <c r="K218">
        <f t="shared" si="3"/>
        <v>1</v>
      </c>
    </row>
    <row r="219" spans="1:11" x14ac:dyDescent="0.3">
      <c r="A219" s="2">
        <v>218</v>
      </c>
      <c r="B219" s="3" t="s">
        <v>219</v>
      </c>
      <c r="C219" s="6">
        <v>0.118421052631</v>
      </c>
      <c r="D219" s="6">
        <v>0.59210526315699996</v>
      </c>
      <c r="E219" s="6">
        <v>0.28947368421000003</v>
      </c>
      <c r="F219" s="8">
        <v>76</v>
      </c>
      <c r="G219" s="8">
        <v>68</v>
      </c>
      <c r="H219" s="10">
        <v>184.210526315789</v>
      </c>
      <c r="I219" s="10">
        <v>14.705882352941</v>
      </c>
      <c r="J219" s="4">
        <v>88.888888888888005</v>
      </c>
      <c r="K219">
        <f t="shared" si="3"/>
        <v>1</v>
      </c>
    </row>
    <row r="220" spans="1:11" x14ac:dyDescent="0.3">
      <c r="A220" s="2">
        <v>219</v>
      </c>
      <c r="B220" s="3" t="s">
        <v>220</v>
      </c>
      <c r="C220" s="6">
        <v>0.23809523809499999</v>
      </c>
      <c r="D220" s="6">
        <v>0.52380952380900003</v>
      </c>
      <c r="E220" s="6">
        <v>0.23809523809499999</v>
      </c>
      <c r="F220" s="8">
        <v>42</v>
      </c>
      <c r="G220" s="8">
        <v>34</v>
      </c>
      <c r="H220" s="10">
        <v>166.666666666666</v>
      </c>
      <c r="I220" s="10">
        <v>0</v>
      </c>
      <c r="J220" s="4">
        <v>222.222222222222</v>
      </c>
      <c r="K220">
        <f t="shared" si="3"/>
        <v>1</v>
      </c>
    </row>
    <row r="221" spans="1:11" x14ac:dyDescent="0.3">
      <c r="A221" s="2">
        <v>220</v>
      </c>
      <c r="B221" s="3" t="s">
        <v>221</v>
      </c>
      <c r="C221" s="6">
        <v>5.9440559439999999E-2</v>
      </c>
      <c r="D221" s="6">
        <v>0.73076923076900002</v>
      </c>
      <c r="E221" s="6">
        <v>0.20979020978999999</v>
      </c>
      <c r="F221" s="8">
        <v>286</v>
      </c>
      <c r="G221" s="8">
        <v>256</v>
      </c>
      <c r="H221" s="10">
        <v>153.84615384615299</v>
      </c>
      <c r="I221" s="10">
        <v>7.8125</v>
      </c>
      <c r="J221" s="4">
        <v>85.526315789473003</v>
      </c>
      <c r="K221">
        <f t="shared" si="3"/>
        <v>1</v>
      </c>
    </row>
    <row r="222" spans="1:11" x14ac:dyDescent="0.3">
      <c r="A222" s="2">
        <v>221</v>
      </c>
      <c r="B222" s="3" t="s">
        <v>222</v>
      </c>
      <c r="C222" s="6">
        <v>0.128</v>
      </c>
      <c r="D222" s="6">
        <v>0.57599999999999996</v>
      </c>
      <c r="E222" s="6">
        <v>0.29599999999999999</v>
      </c>
      <c r="F222" s="8">
        <v>125</v>
      </c>
      <c r="G222" s="8">
        <v>104</v>
      </c>
      <c r="H222" s="10">
        <v>208</v>
      </c>
      <c r="I222" s="10">
        <v>28.846153846153001</v>
      </c>
      <c r="J222" s="4">
        <v>74.074074074074005</v>
      </c>
      <c r="K222">
        <f t="shared" si="3"/>
        <v>1</v>
      </c>
    </row>
    <row r="223" spans="1:11" x14ac:dyDescent="0.3">
      <c r="A223" s="2">
        <v>222</v>
      </c>
      <c r="B223" s="3" t="s">
        <v>223</v>
      </c>
      <c r="C223" s="6">
        <v>8.0952380951999997E-2</v>
      </c>
      <c r="D223" s="6">
        <v>0.70714285714199998</v>
      </c>
      <c r="E223" s="6">
        <v>0.21190476190400001</v>
      </c>
      <c r="F223" s="8">
        <v>420</v>
      </c>
      <c r="G223" s="8">
        <v>364</v>
      </c>
      <c r="H223" s="10">
        <v>204.76190476190399</v>
      </c>
      <c r="I223" s="10">
        <v>8.2417582417579993</v>
      </c>
      <c r="J223" s="4">
        <v>53.571428571428001</v>
      </c>
      <c r="K223">
        <f t="shared" si="3"/>
        <v>1</v>
      </c>
    </row>
    <row r="224" spans="1:11" x14ac:dyDescent="0.3">
      <c r="A224" s="2">
        <v>223</v>
      </c>
      <c r="B224" s="3" t="s">
        <v>224</v>
      </c>
      <c r="C224" s="6">
        <v>0.15839243498800001</v>
      </c>
      <c r="D224" s="6">
        <v>0.60283687943200004</v>
      </c>
      <c r="E224" s="6">
        <v>0.238770685579</v>
      </c>
      <c r="F224" s="8">
        <v>423</v>
      </c>
      <c r="G224" s="8">
        <v>358</v>
      </c>
      <c r="H224" s="10">
        <v>153.66430260047201</v>
      </c>
      <c r="I224" s="10">
        <v>5.5865921787700001</v>
      </c>
      <c r="J224" s="4">
        <v>108.571428571428</v>
      </c>
      <c r="K224">
        <f t="shared" si="3"/>
        <v>1</v>
      </c>
    </row>
    <row r="225" spans="1:11" x14ac:dyDescent="0.3">
      <c r="A225" s="2">
        <v>224</v>
      </c>
      <c r="B225" s="3" t="s">
        <v>225</v>
      </c>
      <c r="C225" s="6">
        <v>4.7619047619000002E-2</v>
      </c>
      <c r="D225" s="6">
        <v>0.59523809523799998</v>
      </c>
      <c r="E225" s="6">
        <v>0.357142857142</v>
      </c>
      <c r="F225" s="8">
        <v>42</v>
      </c>
      <c r="G225" s="8">
        <v>28</v>
      </c>
      <c r="H225" s="10">
        <v>95.238095238094999</v>
      </c>
      <c r="I225" s="10">
        <v>0</v>
      </c>
      <c r="J225" s="4">
        <v>0</v>
      </c>
      <c r="K225">
        <f t="shared" si="3"/>
        <v>1</v>
      </c>
    </row>
    <row r="226" spans="1:11" x14ac:dyDescent="0.3">
      <c r="A226" s="2">
        <v>225</v>
      </c>
      <c r="B226" s="3" t="s">
        <v>226</v>
      </c>
      <c r="C226" s="6">
        <v>0.17199999999999999</v>
      </c>
      <c r="D226" s="6">
        <v>0.65400000000000003</v>
      </c>
      <c r="E226" s="6">
        <v>0.17399999999999999</v>
      </c>
      <c r="F226" s="8">
        <v>500</v>
      </c>
      <c r="G226" s="8">
        <v>437</v>
      </c>
      <c r="H226" s="10">
        <v>186</v>
      </c>
      <c r="I226" s="10">
        <v>16.018306636155</v>
      </c>
      <c r="J226" s="4">
        <v>62.717770034842999</v>
      </c>
      <c r="K226">
        <f t="shared" si="3"/>
        <v>0</v>
      </c>
    </row>
    <row r="227" spans="1:11" x14ac:dyDescent="0.3">
      <c r="A227" s="2">
        <v>226</v>
      </c>
      <c r="B227" s="3" t="s">
        <v>227</v>
      </c>
      <c r="C227" s="6">
        <v>0.22857142857099999</v>
      </c>
      <c r="D227" s="6">
        <v>0.61428571428500001</v>
      </c>
      <c r="E227" s="6">
        <v>0.15714285714199999</v>
      </c>
      <c r="F227" s="8">
        <v>70</v>
      </c>
      <c r="G227" s="8">
        <v>66</v>
      </c>
      <c r="H227" s="10">
        <v>300</v>
      </c>
      <c r="I227" s="10">
        <v>0</v>
      </c>
      <c r="J227" s="4">
        <v>52.631578947367998</v>
      </c>
      <c r="K227">
        <f t="shared" si="3"/>
        <v>1</v>
      </c>
    </row>
    <row r="228" spans="1:11" x14ac:dyDescent="0.3">
      <c r="A228" s="2">
        <v>227</v>
      </c>
      <c r="B228" s="3" t="s">
        <v>228</v>
      </c>
      <c r="C228" s="6">
        <v>0.26353790613700001</v>
      </c>
      <c r="D228" s="6">
        <v>0.56678700361000001</v>
      </c>
      <c r="E228" s="6">
        <v>0.169675090252</v>
      </c>
      <c r="F228" s="8">
        <v>277</v>
      </c>
      <c r="G228" s="8">
        <v>242</v>
      </c>
      <c r="H228" s="10">
        <v>180.505415162454</v>
      </c>
      <c r="I228" s="10">
        <v>33.057851239668999</v>
      </c>
      <c r="J228" s="4">
        <v>102.941176470588</v>
      </c>
      <c r="K228">
        <f t="shared" si="3"/>
        <v>1</v>
      </c>
    </row>
    <row r="229" spans="1:11" x14ac:dyDescent="0.3">
      <c r="A229" s="2">
        <v>228</v>
      </c>
      <c r="B229" s="3" t="s">
        <v>229</v>
      </c>
      <c r="C229" s="6">
        <v>0.127659574468</v>
      </c>
      <c r="D229" s="6">
        <v>0.63829787234000002</v>
      </c>
      <c r="E229" s="6">
        <v>0.23404255319100001</v>
      </c>
      <c r="F229" s="8">
        <v>47</v>
      </c>
      <c r="G229" s="8">
        <v>41</v>
      </c>
      <c r="H229" s="10">
        <v>127.659574468085</v>
      </c>
      <c r="I229" s="10">
        <v>0</v>
      </c>
      <c r="J229" s="4">
        <v>192.30769230769201</v>
      </c>
      <c r="K229">
        <f t="shared" si="3"/>
        <v>1</v>
      </c>
    </row>
    <row r="230" spans="1:11" x14ac:dyDescent="0.3">
      <c r="A230" s="2">
        <v>229</v>
      </c>
      <c r="B230" s="3" t="s">
        <v>230</v>
      </c>
      <c r="C230" s="6">
        <v>0.13913043478199999</v>
      </c>
      <c r="D230" s="6">
        <v>0.63043478260800001</v>
      </c>
      <c r="E230" s="6">
        <v>0.23043478260799999</v>
      </c>
      <c r="F230" s="8">
        <v>230</v>
      </c>
      <c r="G230" s="8">
        <v>197</v>
      </c>
      <c r="H230" s="10">
        <v>430.434782608695</v>
      </c>
      <c r="I230" s="10">
        <v>20.304568527918001</v>
      </c>
      <c r="J230" s="4">
        <v>122.641509433962</v>
      </c>
      <c r="K230">
        <f t="shared" si="3"/>
        <v>1</v>
      </c>
    </row>
    <row r="231" spans="1:11" x14ac:dyDescent="0.3">
      <c r="A231" s="2">
        <v>230</v>
      </c>
      <c r="B231" s="3" t="s">
        <v>231</v>
      </c>
      <c r="C231" s="6">
        <v>0.24193548387</v>
      </c>
      <c r="D231" s="6">
        <v>0.5</v>
      </c>
      <c r="E231" s="6">
        <v>0.258064516129</v>
      </c>
      <c r="F231" s="8">
        <v>62</v>
      </c>
      <c r="G231" s="8">
        <v>51</v>
      </c>
      <c r="H231" s="10">
        <v>145.16129032257999</v>
      </c>
      <c r="I231" s="10">
        <v>0</v>
      </c>
      <c r="J231" s="4">
        <v>90.909090909089997</v>
      </c>
      <c r="K231">
        <f t="shared" si="3"/>
        <v>1</v>
      </c>
    </row>
    <row r="232" spans="1:11" x14ac:dyDescent="0.3">
      <c r="A232" s="2">
        <v>231</v>
      </c>
      <c r="B232" s="3" t="s">
        <v>232</v>
      </c>
      <c r="C232" s="6">
        <v>0.19262295081899999</v>
      </c>
      <c r="D232" s="6">
        <v>0.63114754098299997</v>
      </c>
      <c r="E232" s="6">
        <v>0.176229508196</v>
      </c>
      <c r="F232" s="8">
        <v>244</v>
      </c>
      <c r="G232" s="8">
        <v>217</v>
      </c>
      <c r="H232" s="10">
        <v>192.62295081967201</v>
      </c>
      <c r="I232" s="10">
        <v>9.2165898617510003</v>
      </c>
      <c r="J232" s="4">
        <v>0</v>
      </c>
      <c r="K232">
        <f t="shared" si="3"/>
        <v>1</v>
      </c>
    </row>
    <row r="233" spans="1:11" x14ac:dyDescent="0.3">
      <c r="A233" s="2">
        <v>232</v>
      </c>
      <c r="B233" s="3" t="s">
        <v>233</v>
      </c>
      <c r="C233" s="6">
        <v>0.30597014925299998</v>
      </c>
      <c r="D233" s="6">
        <v>0.52985074626799999</v>
      </c>
      <c r="E233" s="6">
        <v>0.16417910447699999</v>
      </c>
      <c r="F233" s="8">
        <v>134</v>
      </c>
      <c r="G233" s="8">
        <v>110</v>
      </c>
      <c r="H233" s="10">
        <v>104.477611940298</v>
      </c>
      <c r="I233" s="10">
        <v>9.0909090909089993</v>
      </c>
      <c r="J233" s="4">
        <v>114.75409836065499</v>
      </c>
      <c r="K233">
        <f t="shared" si="3"/>
        <v>1</v>
      </c>
    </row>
    <row r="234" spans="1:11" x14ac:dyDescent="0.3">
      <c r="A234" s="2">
        <v>233</v>
      </c>
      <c r="B234" s="3" t="s">
        <v>234</v>
      </c>
      <c r="C234" s="6">
        <v>0.16</v>
      </c>
      <c r="D234" s="6">
        <v>0.62666666666600002</v>
      </c>
      <c r="E234" s="6">
        <v>0.213333333333</v>
      </c>
      <c r="F234" s="8">
        <v>75</v>
      </c>
      <c r="G234" s="8">
        <v>68</v>
      </c>
      <c r="H234" s="10">
        <v>320</v>
      </c>
      <c r="I234" s="10">
        <v>14.705882352941</v>
      </c>
      <c r="J234" s="4">
        <v>60</v>
      </c>
      <c r="K234">
        <f t="shared" si="3"/>
        <v>1</v>
      </c>
    </row>
    <row r="235" spans="1:11" x14ac:dyDescent="0.3">
      <c r="A235" s="2">
        <v>234</v>
      </c>
      <c r="B235" s="3" t="s">
        <v>235</v>
      </c>
      <c r="C235" s="6">
        <v>0.32323232323200002</v>
      </c>
      <c r="D235" s="6">
        <v>0.53535353535300001</v>
      </c>
      <c r="E235" s="6">
        <v>0.14141414141399999</v>
      </c>
      <c r="F235" s="8">
        <v>99</v>
      </c>
      <c r="G235" s="8">
        <v>86</v>
      </c>
      <c r="H235" s="10">
        <v>141.414141414141</v>
      </c>
      <c r="I235" s="10">
        <v>11.627906976744001</v>
      </c>
      <c r="J235" s="4">
        <v>60</v>
      </c>
      <c r="K235">
        <f t="shared" si="3"/>
        <v>1</v>
      </c>
    </row>
    <row r="236" spans="1:11" x14ac:dyDescent="0.3">
      <c r="A236" s="2">
        <v>235</v>
      </c>
      <c r="B236" s="3" t="s">
        <v>236</v>
      </c>
      <c r="C236" s="6">
        <v>0.20425531914799999</v>
      </c>
      <c r="D236" s="6">
        <v>0.63829787234000002</v>
      </c>
      <c r="E236" s="6">
        <v>0.15744680851000001</v>
      </c>
      <c r="F236" s="8">
        <v>235</v>
      </c>
      <c r="G236" s="8">
        <v>206</v>
      </c>
      <c r="H236" s="10">
        <v>191.48936170212701</v>
      </c>
      <c r="I236" s="10">
        <v>14.563106796115999</v>
      </c>
      <c r="J236" s="4">
        <v>201.68067226890699</v>
      </c>
      <c r="K236">
        <f t="shared" si="3"/>
        <v>1</v>
      </c>
    </row>
    <row r="237" spans="1:11" x14ac:dyDescent="0.3">
      <c r="A237" s="2">
        <v>236</v>
      </c>
      <c r="B237" s="3" t="s">
        <v>237</v>
      </c>
      <c r="C237" s="6">
        <v>0.178723404255</v>
      </c>
      <c r="D237" s="6">
        <v>0.51914893617000002</v>
      </c>
      <c r="E237" s="6">
        <v>0.30212765957400001</v>
      </c>
      <c r="F237" s="8">
        <v>235</v>
      </c>
      <c r="G237" s="8">
        <v>208</v>
      </c>
      <c r="H237" s="10">
        <v>285.10638297872299</v>
      </c>
      <c r="I237" s="10">
        <v>28.846153846153001</v>
      </c>
      <c r="J237" s="4">
        <v>100</v>
      </c>
      <c r="K237">
        <f t="shared" si="3"/>
        <v>1</v>
      </c>
    </row>
    <row r="238" spans="1:11" x14ac:dyDescent="0.3">
      <c r="A238" s="2">
        <v>237</v>
      </c>
      <c r="B238" s="3" t="s">
        <v>238</v>
      </c>
      <c r="C238" s="6">
        <v>0.15748031496000001</v>
      </c>
      <c r="D238" s="6">
        <v>0.63779527559000004</v>
      </c>
      <c r="E238" s="6">
        <v>0.20472440944799999</v>
      </c>
      <c r="F238" s="8">
        <v>127</v>
      </c>
      <c r="G238" s="8">
        <v>112</v>
      </c>
      <c r="H238" s="10">
        <v>196.85039370078701</v>
      </c>
      <c r="I238" s="10">
        <v>8.9285714285710007</v>
      </c>
      <c r="J238" s="4">
        <v>75.757575757574998</v>
      </c>
      <c r="K238">
        <f t="shared" si="3"/>
        <v>1</v>
      </c>
    </row>
    <row r="239" spans="1:11" x14ac:dyDescent="0.3">
      <c r="A239" s="2">
        <v>238</v>
      </c>
      <c r="B239" s="3" t="s">
        <v>239</v>
      </c>
      <c r="C239" s="6">
        <v>0.10457516339800001</v>
      </c>
      <c r="D239" s="6">
        <v>0.62418300653500003</v>
      </c>
      <c r="E239" s="6">
        <v>0.27124183006500002</v>
      </c>
      <c r="F239" s="8">
        <v>306</v>
      </c>
      <c r="G239" s="8">
        <v>245</v>
      </c>
      <c r="H239" s="10">
        <v>238.562091503267</v>
      </c>
      <c r="I239" s="10">
        <v>61.224489795917997</v>
      </c>
      <c r="J239" s="4">
        <v>121.212121212121</v>
      </c>
      <c r="K239">
        <f t="shared" si="3"/>
        <v>1</v>
      </c>
    </row>
    <row r="240" spans="1:11" x14ac:dyDescent="0.3">
      <c r="A240" s="2">
        <v>239</v>
      </c>
      <c r="B240" s="3" t="s">
        <v>240</v>
      </c>
      <c r="C240" s="6">
        <v>0.14285714285699999</v>
      </c>
      <c r="D240" s="6">
        <v>0.77142857142800003</v>
      </c>
      <c r="E240" s="6">
        <v>8.5714285713999999E-2</v>
      </c>
      <c r="F240" s="8">
        <v>35</v>
      </c>
      <c r="G240" s="8">
        <v>31</v>
      </c>
      <c r="H240" s="10">
        <v>142.85714285714201</v>
      </c>
      <c r="I240" s="10">
        <v>0</v>
      </c>
      <c r="J240" s="4">
        <v>210.52631578947299</v>
      </c>
      <c r="K240">
        <f t="shared" si="3"/>
        <v>1</v>
      </c>
    </row>
    <row r="241" spans="1:11" x14ac:dyDescent="0.3">
      <c r="A241" s="2">
        <v>240</v>
      </c>
      <c r="B241" s="3" t="s">
        <v>241</v>
      </c>
      <c r="C241" s="6">
        <v>0.21212121212099999</v>
      </c>
      <c r="D241" s="6">
        <v>0.72727272727199999</v>
      </c>
      <c r="E241" s="6">
        <v>6.0606060606000003E-2</v>
      </c>
      <c r="F241" s="8">
        <v>33</v>
      </c>
      <c r="G241" s="8">
        <v>30</v>
      </c>
      <c r="H241" s="10">
        <v>121.212121212121</v>
      </c>
      <c r="I241" s="10">
        <v>0</v>
      </c>
      <c r="J241" s="4">
        <v>238.09523809523799</v>
      </c>
      <c r="K241">
        <f t="shared" si="3"/>
        <v>1</v>
      </c>
    </row>
    <row r="242" spans="1:11" x14ac:dyDescent="0.3">
      <c r="A242" s="2">
        <v>241</v>
      </c>
      <c r="B242" s="3" t="s">
        <v>242</v>
      </c>
      <c r="C242" s="6">
        <v>0.21951219512100001</v>
      </c>
      <c r="D242" s="6">
        <v>0.41463414634099999</v>
      </c>
      <c r="E242" s="6">
        <v>0.36585365853599999</v>
      </c>
      <c r="F242" s="8">
        <v>41</v>
      </c>
      <c r="G242" s="8">
        <v>36</v>
      </c>
      <c r="H242" s="10">
        <v>219.51219512195101</v>
      </c>
      <c r="I242" s="10">
        <v>27.777777777777001</v>
      </c>
      <c r="J242" s="4">
        <v>0</v>
      </c>
      <c r="K242">
        <f t="shared" si="3"/>
        <v>1</v>
      </c>
    </row>
    <row r="243" spans="1:11" x14ac:dyDescent="0.3">
      <c r="A243" s="2">
        <v>242</v>
      </c>
      <c r="B243" s="3" t="s">
        <v>243</v>
      </c>
      <c r="C243" s="6">
        <v>0.18777292576400001</v>
      </c>
      <c r="D243" s="6">
        <v>0.70742358078599998</v>
      </c>
      <c r="E243" s="6">
        <v>0.104803493449</v>
      </c>
      <c r="F243" s="8">
        <v>229</v>
      </c>
      <c r="G243" s="8">
        <v>208</v>
      </c>
      <c r="H243" s="10">
        <v>183.40611353711699</v>
      </c>
      <c r="I243" s="10">
        <v>14.423076923076</v>
      </c>
      <c r="J243" s="4">
        <v>81.818181818181003</v>
      </c>
      <c r="K243">
        <f t="shared" si="3"/>
        <v>1</v>
      </c>
    </row>
    <row r="244" spans="1:11" x14ac:dyDescent="0.3">
      <c r="A244" s="2">
        <v>243</v>
      </c>
      <c r="B244" s="3" t="s">
        <v>244</v>
      </c>
      <c r="C244" s="6">
        <v>0.11538461538399999</v>
      </c>
      <c r="D244" s="6">
        <v>0.71794871794799997</v>
      </c>
      <c r="E244" s="6">
        <v>0.166666666666</v>
      </c>
      <c r="F244" s="8">
        <v>78</v>
      </c>
      <c r="G244" s="8">
        <v>66</v>
      </c>
      <c r="H244" s="10">
        <v>115.384615384615</v>
      </c>
      <c r="I244" s="10">
        <v>0</v>
      </c>
      <c r="J244" s="4">
        <v>26.315789473683999</v>
      </c>
      <c r="K244">
        <f t="shared" si="3"/>
        <v>1</v>
      </c>
    </row>
    <row r="245" spans="1:11" x14ac:dyDescent="0.3">
      <c r="A245" s="2">
        <v>244</v>
      </c>
      <c r="B245" s="3" t="s">
        <v>245</v>
      </c>
      <c r="C245" s="6">
        <v>0.127659574468</v>
      </c>
      <c r="D245" s="6">
        <v>0.60638297872299995</v>
      </c>
      <c r="E245" s="6">
        <v>0.26595744680799999</v>
      </c>
      <c r="F245" s="8">
        <v>188</v>
      </c>
      <c r="G245" s="8">
        <v>165</v>
      </c>
      <c r="H245" s="10">
        <v>393.61702127659498</v>
      </c>
      <c r="I245" s="10">
        <v>18.181818181817999</v>
      </c>
      <c r="J245" s="4">
        <v>24.691358024690999</v>
      </c>
      <c r="K245">
        <f t="shared" si="3"/>
        <v>1</v>
      </c>
    </row>
    <row r="246" spans="1:11" x14ac:dyDescent="0.3">
      <c r="A246" s="2">
        <v>245</v>
      </c>
      <c r="B246" s="3" t="s">
        <v>246</v>
      </c>
      <c r="C246" s="6">
        <v>0.12962962962899999</v>
      </c>
      <c r="D246" s="6">
        <v>0.72222222222200005</v>
      </c>
      <c r="E246" s="6">
        <v>0.14814814814800001</v>
      </c>
      <c r="F246" s="8">
        <v>54</v>
      </c>
      <c r="G246" s="8">
        <v>49</v>
      </c>
      <c r="H246" s="10">
        <v>240.74074074073999</v>
      </c>
      <c r="I246" s="10">
        <v>0</v>
      </c>
      <c r="J246" s="4">
        <v>173.91304347825999</v>
      </c>
      <c r="K246">
        <f t="shared" si="3"/>
        <v>1</v>
      </c>
    </row>
    <row r="247" spans="1:11" x14ac:dyDescent="0.3">
      <c r="A247" s="2">
        <v>246</v>
      </c>
      <c r="B247" s="3" t="s">
        <v>247</v>
      </c>
      <c r="C247" s="6">
        <v>0.171875</v>
      </c>
      <c r="D247" s="6">
        <v>0.65625</v>
      </c>
      <c r="E247" s="6">
        <v>0.171875</v>
      </c>
      <c r="F247" s="8">
        <v>64</v>
      </c>
      <c r="G247" s="8">
        <v>54</v>
      </c>
      <c r="H247" s="10">
        <v>156.25</v>
      </c>
      <c r="I247" s="10">
        <v>0</v>
      </c>
      <c r="J247" s="4">
        <v>90.909090909089997</v>
      </c>
      <c r="K247">
        <f t="shared" si="3"/>
        <v>1</v>
      </c>
    </row>
    <row r="248" spans="1:11" x14ac:dyDescent="0.3">
      <c r="A248" s="2">
        <v>247</v>
      </c>
      <c r="B248" s="3" t="s">
        <v>248</v>
      </c>
      <c r="C248" s="6">
        <v>0.14473684210500001</v>
      </c>
      <c r="D248" s="6">
        <v>0.71052631578900005</v>
      </c>
      <c r="E248" s="6">
        <v>0.14473684210500001</v>
      </c>
      <c r="F248" s="8">
        <v>228</v>
      </c>
      <c r="G248" s="8">
        <v>204</v>
      </c>
      <c r="H248" s="10">
        <v>144.73684210526301</v>
      </c>
      <c r="I248" s="10">
        <v>24.509803921568</v>
      </c>
      <c r="J248" s="4">
        <v>95.652173913043001</v>
      </c>
      <c r="K248">
        <f t="shared" si="3"/>
        <v>1</v>
      </c>
    </row>
    <row r="249" spans="1:11" x14ac:dyDescent="0.3">
      <c r="A249" s="2">
        <v>248</v>
      </c>
      <c r="B249" s="3" t="s">
        <v>249</v>
      </c>
      <c r="C249" s="6">
        <v>0.13533834586400001</v>
      </c>
      <c r="D249" s="6">
        <v>0.63157894736800002</v>
      </c>
      <c r="E249" s="6">
        <v>0.23308270676599999</v>
      </c>
      <c r="F249" s="8">
        <v>133</v>
      </c>
      <c r="G249" s="8">
        <v>116</v>
      </c>
      <c r="H249" s="10">
        <v>195.48872180451099</v>
      </c>
      <c r="I249" s="10">
        <v>17.241379310344001</v>
      </c>
      <c r="J249" s="4">
        <v>81.967213114754003</v>
      </c>
      <c r="K249">
        <f t="shared" si="3"/>
        <v>1</v>
      </c>
    </row>
    <row r="250" spans="1:11" x14ac:dyDescent="0.3">
      <c r="A250" s="2">
        <v>249</v>
      </c>
      <c r="B250" s="3" t="s">
        <v>250</v>
      </c>
      <c r="C250" s="6">
        <v>0.16417910447699999</v>
      </c>
      <c r="D250" s="6">
        <v>0.64179104477600002</v>
      </c>
      <c r="E250" s="6">
        <v>0.19402985074599999</v>
      </c>
      <c r="F250" s="8">
        <v>67</v>
      </c>
      <c r="G250" s="8">
        <v>64</v>
      </c>
      <c r="H250" s="10">
        <v>283.58208955223802</v>
      </c>
      <c r="I250" s="10">
        <v>31.25</v>
      </c>
      <c r="J250" s="4">
        <v>54.054054054053999</v>
      </c>
      <c r="K250">
        <f t="shared" si="3"/>
        <v>1</v>
      </c>
    </row>
    <row r="251" spans="1:11" x14ac:dyDescent="0.3">
      <c r="A251" s="2">
        <v>250</v>
      </c>
      <c r="B251" s="3" t="s">
        <v>251</v>
      </c>
      <c r="C251" s="6">
        <v>0.39436619718299998</v>
      </c>
      <c r="D251" s="6">
        <v>0.450704225352</v>
      </c>
      <c r="E251" s="6">
        <v>0.15492957746399999</v>
      </c>
      <c r="F251" s="8">
        <v>71</v>
      </c>
      <c r="G251" s="8">
        <v>59</v>
      </c>
      <c r="H251" s="10">
        <v>154.929577464788</v>
      </c>
      <c r="I251" s="10">
        <v>84.745762711864003</v>
      </c>
      <c r="J251" s="4">
        <v>38.461538461537998</v>
      </c>
      <c r="K251">
        <f t="shared" si="3"/>
        <v>1</v>
      </c>
    </row>
    <row r="252" spans="1:11" x14ac:dyDescent="0.3">
      <c r="A252" s="2">
        <v>251</v>
      </c>
      <c r="B252" s="3" t="s">
        <v>252</v>
      </c>
      <c r="C252" s="6">
        <v>0.14347826086900001</v>
      </c>
      <c r="D252" s="6">
        <v>0.704347826086</v>
      </c>
      <c r="E252" s="6">
        <v>0.15217391304299999</v>
      </c>
      <c r="F252" s="8">
        <v>230</v>
      </c>
      <c r="G252" s="8">
        <v>204</v>
      </c>
      <c r="H252" s="10">
        <v>173.91304347825999</v>
      </c>
      <c r="I252" s="10">
        <v>4.9019607843130002</v>
      </c>
      <c r="J252" s="4">
        <v>115.78947368420999</v>
      </c>
      <c r="K252">
        <f t="shared" si="3"/>
        <v>1</v>
      </c>
    </row>
    <row r="253" spans="1:11" x14ac:dyDescent="0.3">
      <c r="A253" s="2">
        <v>252</v>
      </c>
      <c r="B253" s="3" t="s">
        <v>253</v>
      </c>
      <c r="C253" s="6">
        <v>0.282051282051</v>
      </c>
      <c r="D253" s="6">
        <v>0.52564102564100001</v>
      </c>
      <c r="E253" s="6">
        <v>0.19230769230700001</v>
      </c>
      <c r="F253" s="8">
        <v>78</v>
      </c>
      <c r="G253" s="8">
        <v>67</v>
      </c>
      <c r="H253" s="10">
        <v>102.564102564102</v>
      </c>
      <c r="I253" s="10">
        <v>14.925373134328</v>
      </c>
      <c r="J253" s="4">
        <v>60.606060606059998</v>
      </c>
      <c r="K253">
        <f t="shared" si="3"/>
        <v>1</v>
      </c>
    </row>
    <row r="254" spans="1:11" x14ac:dyDescent="0.3">
      <c r="A254" s="2">
        <v>253</v>
      </c>
      <c r="B254" s="3" t="s">
        <v>254</v>
      </c>
      <c r="C254" s="6">
        <v>8.1967213114000001E-2</v>
      </c>
      <c r="D254" s="6">
        <v>0.60655737704900003</v>
      </c>
      <c r="E254" s="6">
        <v>0.31147540983599997</v>
      </c>
      <c r="F254" s="8">
        <v>122</v>
      </c>
      <c r="G254" s="8">
        <v>99</v>
      </c>
      <c r="H254" s="10">
        <v>163.93442622950801</v>
      </c>
      <c r="I254" s="10">
        <v>40.404040404040003</v>
      </c>
      <c r="J254" s="4">
        <v>102.04081632653001</v>
      </c>
      <c r="K254">
        <f t="shared" si="3"/>
        <v>1</v>
      </c>
    </row>
    <row r="255" spans="1:11" x14ac:dyDescent="0.3">
      <c r="A255" s="2">
        <v>254</v>
      </c>
      <c r="B255" s="3" t="s">
        <v>255</v>
      </c>
      <c r="C255" s="6">
        <v>0.319444444444</v>
      </c>
      <c r="D255" s="6">
        <v>0.54166666666600005</v>
      </c>
      <c r="E255" s="6">
        <v>0.13888888888799999</v>
      </c>
      <c r="F255" s="8">
        <v>72</v>
      </c>
      <c r="G255" s="8">
        <v>59</v>
      </c>
      <c r="H255" s="10">
        <v>208.333333333333</v>
      </c>
      <c r="I255" s="10">
        <v>0</v>
      </c>
      <c r="J255" s="4">
        <v>166.666666666666</v>
      </c>
      <c r="K255">
        <f t="shared" si="3"/>
        <v>1</v>
      </c>
    </row>
    <row r="256" spans="1:11" x14ac:dyDescent="0.3">
      <c r="A256" s="2">
        <v>255</v>
      </c>
      <c r="B256" s="3" t="s">
        <v>256</v>
      </c>
      <c r="C256" s="6">
        <v>0.2</v>
      </c>
      <c r="D256" s="6">
        <v>0.6</v>
      </c>
      <c r="E256" s="6">
        <v>0.2</v>
      </c>
      <c r="F256" s="8">
        <v>25</v>
      </c>
      <c r="G256" s="8">
        <v>23</v>
      </c>
      <c r="H256" s="10">
        <v>320</v>
      </c>
      <c r="I256" s="10">
        <v>86.956521739129997</v>
      </c>
      <c r="J256" s="4">
        <v>0</v>
      </c>
      <c r="K256">
        <f t="shared" si="3"/>
        <v>1</v>
      </c>
    </row>
    <row r="257" spans="1:11" x14ac:dyDescent="0.3">
      <c r="A257" s="2">
        <v>256</v>
      </c>
      <c r="B257" s="3" t="s">
        <v>257</v>
      </c>
      <c r="C257" s="6">
        <v>0.14122137404499999</v>
      </c>
      <c r="D257" s="6">
        <v>0.61068702289999999</v>
      </c>
      <c r="E257" s="6">
        <v>0.24809160305299999</v>
      </c>
      <c r="F257" s="8">
        <v>262</v>
      </c>
      <c r="G257" s="8">
        <v>231</v>
      </c>
      <c r="H257" s="10">
        <v>236.64122137404499</v>
      </c>
      <c r="I257" s="10">
        <v>12.987012987011999</v>
      </c>
      <c r="J257" s="4">
        <v>113.636363636363</v>
      </c>
      <c r="K257">
        <f t="shared" si="3"/>
        <v>1</v>
      </c>
    </row>
    <row r="258" spans="1:11" x14ac:dyDescent="0.3">
      <c r="A258" s="2">
        <v>257</v>
      </c>
      <c r="B258" s="3" t="s">
        <v>258</v>
      </c>
      <c r="C258" s="6">
        <v>0.12436548223299999</v>
      </c>
      <c r="D258" s="6">
        <v>0.54314720812100004</v>
      </c>
      <c r="E258" s="6">
        <v>0.33248730964399997</v>
      </c>
      <c r="F258" s="8">
        <v>394</v>
      </c>
      <c r="G258" s="8">
        <v>304</v>
      </c>
      <c r="H258" s="10">
        <v>225.888324873096</v>
      </c>
      <c r="I258" s="10">
        <v>19.736842105263001</v>
      </c>
      <c r="J258" s="4">
        <v>46.242774566473003</v>
      </c>
      <c r="K258">
        <f t="shared" si="3"/>
        <v>1</v>
      </c>
    </row>
    <row r="259" spans="1:11" x14ac:dyDescent="0.3">
      <c r="A259" s="2">
        <v>258</v>
      </c>
      <c r="B259" s="3" t="s">
        <v>259</v>
      </c>
      <c r="C259" s="6">
        <v>9.8591549294999997E-2</v>
      </c>
      <c r="D259" s="6">
        <v>0.65727699530499994</v>
      </c>
      <c r="E259" s="6">
        <v>0.244131455399</v>
      </c>
      <c r="F259" s="8">
        <v>213</v>
      </c>
      <c r="G259" s="8">
        <v>191</v>
      </c>
      <c r="H259" s="10">
        <v>206.57276995305099</v>
      </c>
      <c r="I259" s="10">
        <v>20.942408376963002</v>
      </c>
      <c r="J259" s="4">
        <v>64.814814814814</v>
      </c>
      <c r="K259">
        <f t="shared" ref="K259:K322" si="4">IF(G259&lt;=400, 1, 0)</f>
        <v>1</v>
      </c>
    </row>
    <row r="260" spans="1:11" x14ac:dyDescent="0.3">
      <c r="A260" s="2">
        <v>259</v>
      </c>
      <c r="B260" s="3" t="s">
        <v>260</v>
      </c>
      <c r="C260" s="6">
        <v>0.136363636363</v>
      </c>
      <c r="D260" s="6">
        <v>0.568181818181</v>
      </c>
      <c r="E260" s="6">
        <v>0.29545454545400002</v>
      </c>
      <c r="F260" s="8">
        <v>44</v>
      </c>
      <c r="G260" s="8">
        <v>39</v>
      </c>
      <c r="H260" s="10">
        <v>136.363636363636</v>
      </c>
      <c r="I260" s="10">
        <v>0</v>
      </c>
      <c r="J260" s="4">
        <v>125</v>
      </c>
      <c r="K260">
        <f t="shared" si="4"/>
        <v>1</v>
      </c>
    </row>
    <row r="261" spans="1:11" x14ac:dyDescent="0.3">
      <c r="A261" s="2">
        <v>260</v>
      </c>
      <c r="B261" s="3" t="s">
        <v>261</v>
      </c>
      <c r="C261" s="6">
        <v>0.192073170731</v>
      </c>
      <c r="D261" s="6">
        <v>0.618902439024</v>
      </c>
      <c r="E261" s="6">
        <v>0.189024390243</v>
      </c>
      <c r="F261" s="8">
        <v>328</v>
      </c>
      <c r="G261" s="8">
        <v>281</v>
      </c>
      <c r="H261" s="10">
        <v>262.19512195121899</v>
      </c>
      <c r="I261" s="10">
        <v>24.911032028468998</v>
      </c>
      <c r="J261" s="4">
        <v>120.25316455696201</v>
      </c>
      <c r="K261">
        <f t="shared" si="4"/>
        <v>1</v>
      </c>
    </row>
    <row r="262" spans="1:11" x14ac:dyDescent="0.3">
      <c r="A262" s="2">
        <v>261</v>
      </c>
      <c r="B262" s="3" t="s">
        <v>262</v>
      </c>
      <c r="C262" s="6">
        <v>0.27817745803299998</v>
      </c>
      <c r="D262" s="6">
        <v>0.58273381294899995</v>
      </c>
      <c r="E262" s="6">
        <v>0.139088729016</v>
      </c>
      <c r="F262" s="8">
        <v>417</v>
      </c>
      <c r="G262" s="8">
        <v>372</v>
      </c>
      <c r="H262" s="10">
        <v>187.05035971223001</v>
      </c>
      <c r="I262" s="10">
        <v>18.817204301075002</v>
      </c>
      <c r="J262" s="4">
        <v>43.062200956936998</v>
      </c>
      <c r="K262">
        <f t="shared" si="4"/>
        <v>1</v>
      </c>
    </row>
    <row r="263" spans="1:11" x14ac:dyDescent="0.3">
      <c r="A263" s="2">
        <v>262</v>
      </c>
      <c r="B263" s="3" t="s">
        <v>263</v>
      </c>
      <c r="C263" s="6">
        <v>0.18518518518499999</v>
      </c>
      <c r="D263" s="6">
        <v>0.62962962962900004</v>
      </c>
      <c r="E263" s="6">
        <v>0.18518518518499999</v>
      </c>
      <c r="F263" s="8">
        <v>27</v>
      </c>
      <c r="G263" s="8">
        <v>23</v>
      </c>
      <c r="H263" s="10">
        <v>148.14814814814801</v>
      </c>
      <c r="I263" s="10">
        <v>0</v>
      </c>
      <c r="J263" s="4">
        <v>66.666666666666003</v>
      </c>
      <c r="K263">
        <f t="shared" si="4"/>
        <v>1</v>
      </c>
    </row>
    <row r="264" spans="1:11" x14ac:dyDescent="0.3">
      <c r="A264" s="2">
        <v>263</v>
      </c>
      <c r="B264" s="3" t="s">
        <v>264</v>
      </c>
      <c r="C264" s="6">
        <v>0.04</v>
      </c>
      <c r="D264" s="6">
        <v>0.6</v>
      </c>
      <c r="E264" s="6">
        <v>0.36</v>
      </c>
      <c r="F264" s="8">
        <v>50</v>
      </c>
      <c r="G264" s="8">
        <v>46</v>
      </c>
      <c r="H264" s="10">
        <v>160</v>
      </c>
      <c r="I264" s="10">
        <v>21.739130434781998</v>
      </c>
      <c r="J264" s="4">
        <v>115.384615384615</v>
      </c>
      <c r="K264">
        <f t="shared" si="4"/>
        <v>1</v>
      </c>
    </row>
    <row r="265" spans="1:11" x14ac:dyDescent="0.3">
      <c r="A265" s="2">
        <v>264</v>
      </c>
      <c r="B265" s="3" t="s">
        <v>265</v>
      </c>
      <c r="C265" s="6">
        <v>0.12727272727200001</v>
      </c>
      <c r="D265" s="6">
        <v>0.58787878787799996</v>
      </c>
      <c r="E265" s="6">
        <v>0.28484848484800002</v>
      </c>
      <c r="F265" s="8">
        <v>165</v>
      </c>
      <c r="G265" s="8">
        <v>143</v>
      </c>
      <c r="H265" s="10">
        <v>230.30303030303</v>
      </c>
      <c r="I265" s="10">
        <v>48.951048951048001</v>
      </c>
      <c r="J265" s="4">
        <v>66.666666666666003</v>
      </c>
      <c r="K265">
        <f t="shared" si="4"/>
        <v>1</v>
      </c>
    </row>
    <row r="266" spans="1:11" x14ac:dyDescent="0.3">
      <c r="A266" s="2">
        <v>265</v>
      </c>
      <c r="B266" s="3" t="s">
        <v>266</v>
      </c>
      <c r="C266" s="6">
        <v>0.20363636363599999</v>
      </c>
      <c r="D266" s="6">
        <v>0.62909090908999998</v>
      </c>
      <c r="E266" s="6">
        <v>0.16727272727199999</v>
      </c>
      <c r="F266" s="8">
        <v>275</v>
      </c>
      <c r="G266" s="8">
        <v>240</v>
      </c>
      <c r="H266" s="10">
        <v>189.09090909090901</v>
      </c>
      <c r="I266" s="10">
        <v>8.333333333333</v>
      </c>
      <c r="J266" s="4">
        <v>179.10447761194001</v>
      </c>
      <c r="K266">
        <f t="shared" si="4"/>
        <v>1</v>
      </c>
    </row>
    <row r="267" spans="1:11" x14ac:dyDescent="0.3">
      <c r="A267" s="2">
        <v>266</v>
      </c>
      <c r="B267" s="3" t="s">
        <v>267</v>
      </c>
      <c r="C267" s="6">
        <v>0.18954248366000001</v>
      </c>
      <c r="D267" s="6">
        <v>0.63398692810400004</v>
      </c>
      <c r="E267" s="6">
        <v>0.176470588235</v>
      </c>
      <c r="F267" s="8">
        <v>153</v>
      </c>
      <c r="G267" s="8">
        <v>133</v>
      </c>
      <c r="H267" s="10">
        <v>137.254901960784</v>
      </c>
      <c r="I267" s="10">
        <v>45.112781954886998</v>
      </c>
      <c r="J267" s="4">
        <v>147.058823529411</v>
      </c>
      <c r="K267">
        <f t="shared" si="4"/>
        <v>1</v>
      </c>
    </row>
    <row r="268" spans="1:11" x14ac:dyDescent="0.3">
      <c r="A268" s="2">
        <v>267</v>
      </c>
      <c r="B268" s="3" t="s">
        <v>268</v>
      </c>
      <c r="C268" s="6">
        <v>0.132780082987</v>
      </c>
      <c r="D268" s="6">
        <v>0.58506224066300005</v>
      </c>
      <c r="E268" s="6">
        <v>0.28215767634799999</v>
      </c>
      <c r="F268" s="8">
        <v>241</v>
      </c>
      <c r="G268" s="8">
        <v>207</v>
      </c>
      <c r="H268" s="10">
        <v>224.06639004149301</v>
      </c>
      <c r="I268" s="10">
        <v>14.492753623187999</v>
      </c>
      <c r="J268" s="4">
        <v>211.86440677966101</v>
      </c>
      <c r="K268">
        <f t="shared" si="4"/>
        <v>1</v>
      </c>
    </row>
    <row r="269" spans="1:11" x14ac:dyDescent="0.3">
      <c r="A269" s="2">
        <v>268</v>
      </c>
      <c r="B269" s="3" t="s">
        <v>269</v>
      </c>
      <c r="C269" s="6">
        <v>8.6956521738999995E-2</v>
      </c>
      <c r="D269" s="6">
        <v>0.39130434782599999</v>
      </c>
      <c r="E269" s="6">
        <v>0.521739130434</v>
      </c>
      <c r="F269" s="8">
        <v>23</v>
      </c>
      <c r="G269" s="8">
        <v>20</v>
      </c>
      <c r="H269" s="10">
        <v>86.956521739129997</v>
      </c>
      <c r="I269" s="10">
        <v>0</v>
      </c>
      <c r="J269" s="4">
        <v>187.5</v>
      </c>
      <c r="K269">
        <f t="shared" si="4"/>
        <v>1</v>
      </c>
    </row>
    <row r="270" spans="1:11" x14ac:dyDescent="0.3">
      <c r="A270" s="2">
        <v>269</v>
      </c>
      <c r="B270" s="3" t="s">
        <v>270</v>
      </c>
      <c r="C270" s="6">
        <v>0.25</v>
      </c>
      <c r="D270" s="6">
        <v>0.558823529411</v>
      </c>
      <c r="E270" s="6">
        <v>0.191176470588</v>
      </c>
      <c r="F270" s="8">
        <v>68</v>
      </c>
      <c r="G270" s="8">
        <v>60</v>
      </c>
      <c r="H270" s="10">
        <v>235.29411764705799</v>
      </c>
      <c r="I270" s="10">
        <v>33.333333333333002</v>
      </c>
      <c r="J270" s="4">
        <v>100</v>
      </c>
      <c r="K270">
        <f t="shared" si="4"/>
        <v>1</v>
      </c>
    </row>
    <row r="271" spans="1:11" x14ac:dyDescent="0.3">
      <c r="A271" s="2">
        <v>270</v>
      </c>
      <c r="B271" s="3" t="s">
        <v>271</v>
      </c>
      <c r="C271" s="6">
        <v>0.145631067961</v>
      </c>
      <c r="D271" s="6">
        <v>0.65372168284700005</v>
      </c>
      <c r="E271" s="6">
        <v>0.20064724918999999</v>
      </c>
      <c r="F271" s="8">
        <v>309</v>
      </c>
      <c r="G271" s="8">
        <v>271</v>
      </c>
      <c r="H271" s="10">
        <v>252.42718446601901</v>
      </c>
      <c r="I271" s="10">
        <v>7.3800738007379998</v>
      </c>
      <c r="J271" s="4">
        <v>121.428571428571</v>
      </c>
      <c r="K271">
        <f t="shared" si="4"/>
        <v>1</v>
      </c>
    </row>
    <row r="272" spans="1:11" x14ac:dyDescent="0.3">
      <c r="A272" s="2">
        <v>271</v>
      </c>
      <c r="B272" s="3" t="s">
        <v>272</v>
      </c>
      <c r="C272" s="6">
        <v>0.29583333333299999</v>
      </c>
      <c r="D272" s="6">
        <v>0.57916666666600003</v>
      </c>
      <c r="E272" s="6">
        <v>0.125</v>
      </c>
      <c r="F272" s="8">
        <v>240</v>
      </c>
      <c r="G272" s="8">
        <v>207</v>
      </c>
      <c r="H272" s="10">
        <v>154.166666666666</v>
      </c>
      <c r="I272" s="10">
        <v>28.985507246375999</v>
      </c>
      <c r="J272" s="4">
        <v>58.823529411764</v>
      </c>
      <c r="K272">
        <f t="shared" si="4"/>
        <v>1</v>
      </c>
    </row>
    <row r="273" spans="1:11" x14ac:dyDescent="0.3">
      <c r="A273" s="2">
        <v>272</v>
      </c>
      <c r="B273" s="3" t="s">
        <v>273</v>
      </c>
      <c r="C273" s="6">
        <v>0.17808219178000001</v>
      </c>
      <c r="D273" s="6">
        <v>0.67123287671200005</v>
      </c>
      <c r="E273" s="6">
        <v>0.15068493150600001</v>
      </c>
      <c r="F273" s="8">
        <v>73</v>
      </c>
      <c r="G273" s="8">
        <v>61</v>
      </c>
      <c r="H273" s="10">
        <v>95.890410958903999</v>
      </c>
      <c r="I273" s="10">
        <v>0</v>
      </c>
      <c r="J273" s="4">
        <v>51.282051282051</v>
      </c>
      <c r="K273">
        <f t="shared" si="4"/>
        <v>1</v>
      </c>
    </row>
    <row r="274" spans="1:11" x14ac:dyDescent="0.3">
      <c r="A274" s="2">
        <v>273</v>
      </c>
      <c r="B274" s="3" t="s">
        <v>274</v>
      </c>
      <c r="C274" s="6">
        <v>0.16</v>
      </c>
      <c r="D274" s="6">
        <v>0.67200000000000004</v>
      </c>
      <c r="E274" s="6">
        <v>0.16800000000000001</v>
      </c>
      <c r="F274" s="8">
        <v>125</v>
      </c>
      <c r="G274" s="8">
        <v>106</v>
      </c>
      <c r="H274" s="10">
        <v>128</v>
      </c>
      <c r="I274" s="10">
        <v>28.301886792451999</v>
      </c>
      <c r="J274" s="4">
        <v>57.692307692306997</v>
      </c>
      <c r="K274">
        <f t="shared" si="4"/>
        <v>1</v>
      </c>
    </row>
    <row r="275" spans="1:11" x14ac:dyDescent="0.3">
      <c r="A275" s="2">
        <v>274</v>
      </c>
      <c r="B275" s="3" t="s">
        <v>275</v>
      </c>
      <c r="C275" s="6">
        <v>0.22358722358700001</v>
      </c>
      <c r="D275" s="6">
        <v>0.65110565110499996</v>
      </c>
      <c r="E275" s="6">
        <v>0.125307125307</v>
      </c>
      <c r="F275" s="8">
        <v>407</v>
      </c>
      <c r="G275" s="8">
        <v>365</v>
      </c>
      <c r="H275" s="10">
        <v>181.81818181818099</v>
      </c>
      <c r="I275" s="10">
        <v>24.657534246575</v>
      </c>
      <c r="J275" s="4">
        <v>113.122171945701</v>
      </c>
      <c r="K275">
        <f t="shared" si="4"/>
        <v>1</v>
      </c>
    </row>
    <row r="276" spans="1:11" x14ac:dyDescent="0.3">
      <c r="A276" s="2">
        <v>275</v>
      </c>
      <c r="B276" s="3" t="s">
        <v>276</v>
      </c>
      <c r="C276" s="6">
        <v>0.2</v>
      </c>
      <c r="D276" s="6">
        <v>0.56000000000000005</v>
      </c>
      <c r="E276" s="6">
        <v>0.24</v>
      </c>
      <c r="F276" s="8">
        <v>50</v>
      </c>
      <c r="G276" s="8">
        <v>41</v>
      </c>
      <c r="H276" s="10">
        <v>140</v>
      </c>
      <c r="I276" s="10">
        <v>48.780487804878</v>
      </c>
      <c r="J276" s="4">
        <v>100</v>
      </c>
      <c r="K276">
        <f t="shared" si="4"/>
        <v>1</v>
      </c>
    </row>
    <row r="277" spans="1:11" x14ac:dyDescent="0.3">
      <c r="A277" s="2">
        <v>276</v>
      </c>
      <c r="B277" s="3" t="s">
        <v>277</v>
      </c>
      <c r="C277" s="6">
        <v>0.189759036144</v>
      </c>
      <c r="D277" s="6">
        <v>0.66265060240899998</v>
      </c>
      <c r="E277" s="6">
        <v>0.14759036144500001</v>
      </c>
      <c r="F277" s="8">
        <v>332</v>
      </c>
      <c r="G277" s="8">
        <v>293</v>
      </c>
      <c r="H277" s="10">
        <v>246.987951807228</v>
      </c>
      <c r="I277" s="10">
        <v>13.651877133105</v>
      </c>
      <c r="J277" s="4">
        <v>55.555555555555003</v>
      </c>
      <c r="K277">
        <f t="shared" si="4"/>
        <v>1</v>
      </c>
    </row>
    <row r="278" spans="1:11" x14ac:dyDescent="0.3">
      <c r="A278" s="2">
        <v>277</v>
      </c>
      <c r="B278" s="3" t="s">
        <v>278</v>
      </c>
      <c r="C278" s="6">
        <v>0.17</v>
      </c>
      <c r="D278" s="6">
        <v>0.5</v>
      </c>
      <c r="E278" s="6">
        <v>0.33</v>
      </c>
      <c r="F278" s="8">
        <v>100</v>
      </c>
      <c r="G278" s="8">
        <v>80</v>
      </c>
      <c r="H278" s="10">
        <v>190</v>
      </c>
      <c r="I278" s="10">
        <v>12.5</v>
      </c>
      <c r="J278" s="4">
        <v>68.181818181818002</v>
      </c>
      <c r="K278">
        <f t="shared" si="4"/>
        <v>1</v>
      </c>
    </row>
    <row r="279" spans="1:11" x14ac:dyDescent="0.3">
      <c r="A279" s="2">
        <v>278</v>
      </c>
      <c r="B279" s="3" t="s">
        <v>279</v>
      </c>
      <c r="C279" s="6">
        <v>8.5501858735999997E-2</v>
      </c>
      <c r="D279" s="6">
        <v>0.75836431226699996</v>
      </c>
      <c r="E279" s="6">
        <v>0.15613382899600001</v>
      </c>
      <c r="F279" s="8">
        <v>269</v>
      </c>
      <c r="G279" s="8">
        <v>240</v>
      </c>
      <c r="H279" s="10">
        <v>252.78810408921899</v>
      </c>
      <c r="I279" s="10">
        <v>16.666666666666</v>
      </c>
      <c r="J279" s="4">
        <v>138.461538461538</v>
      </c>
      <c r="K279">
        <f t="shared" si="4"/>
        <v>1</v>
      </c>
    </row>
    <row r="280" spans="1:11" x14ac:dyDescent="0.3">
      <c r="A280" s="2">
        <v>279</v>
      </c>
      <c r="B280" s="3" t="s">
        <v>280</v>
      </c>
      <c r="C280" s="6">
        <v>0.199095022624</v>
      </c>
      <c r="D280" s="6">
        <v>0.61085972850600001</v>
      </c>
      <c r="E280" s="6">
        <v>0.19004524886800001</v>
      </c>
      <c r="F280" s="8">
        <v>221</v>
      </c>
      <c r="G280" s="8">
        <v>194</v>
      </c>
      <c r="H280" s="10">
        <v>203.619909502262</v>
      </c>
      <c r="I280" s="10">
        <v>0</v>
      </c>
      <c r="J280" s="4">
        <v>118.64406779661</v>
      </c>
      <c r="K280">
        <f t="shared" si="4"/>
        <v>1</v>
      </c>
    </row>
    <row r="281" spans="1:11" x14ac:dyDescent="0.3">
      <c r="A281" s="2">
        <v>280</v>
      </c>
      <c r="B281" s="3" t="s">
        <v>281</v>
      </c>
      <c r="C281" s="6">
        <v>0.29090909090900002</v>
      </c>
      <c r="D281" s="6">
        <v>0.54545454545399996</v>
      </c>
      <c r="E281" s="6">
        <v>0.16363636363600001</v>
      </c>
      <c r="F281" s="8">
        <v>55</v>
      </c>
      <c r="G281" s="8">
        <v>46</v>
      </c>
      <c r="H281" s="10">
        <v>145.45454545454501</v>
      </c>
      <c r="I281" s="10">
        <v>21.739130434781998</v>
      </c>
      <c r="J281" s="4">
        <v>83.333333333333002</v>
      </c>
      <c r="K281">
        <f t="shared" si="4"/>
        <v>1</v>
      </c>
    </row>
    <row r="282" spans="1:11" x14ac:dyDescent="0.3">
      <c r="A282" s="2">
        <v>281</v>
      </c>
      <c r="B282" s="3" t="s">
        <v>282</v>
      </c>
      <c r="C282" s="6">
        <v>0.15842839036699999</v>
      </c>
      <c r="D282" s="6">
        <v>0.69961977186299995</v>
      </c>
      <c r="E282" s="6">
        <v>0.141951837769</v>
      </c>
      <c r="F282" s="8">
        <v>789</v>
      </c>
      <c r="G282" s="8">
        <v>691</v>
      </c>
      <c r="H282" s="10">
        <v>166.03295310519599</v>
      </c>
      <c r="I282" s="10">
        <v>13.024602026048999</v>
      </c>
      <c r="J282" s="4">
        <v>62.992125984250997</v>
      </c>
      <c r="K282">
        <f t="shared" si="4"/>
        <v>0</v>
      </c>
    </row>
    <row r="283" spans="1:11" x14ac:dyDescent="0.3">
      <c r="A283" s="2">
        <v>282</v>
      </c>
      <c r="B283" s="3" t="s">
        <v>283</v>
      </c>
      <c r="C283" s="6">
        <v>0.210191082802</v>
      </c>
      <c r="D283" s="6">
        <v>0.59872611464900005</v>
      </c>
      <c r="E283" s="6">
        <v>0.191082802547</v>
      </c>
      <c r="F283" s="8">
        <v>157</v>
      </c>
      <c r="G283" s="8">
        <v>136</v>
      </c>
      <c r="H283" s="10">
        <v>178.343949044585</v>
      </c>
      <c r="I283" s="10">
        <v>7.3529411764699999</v>
      </c>
      <c r="J283" s="4">
        <v>107.692307692307</v>
      </c>
      <c r="K283">
        <f t="shared" si="4"/>
        <v>1</v>
      </c>
    </row>
    <row r="284" spans="1:11" x14ac:dyDescent="0.3">
      <c r="A284" s="2">
        <v>283</v>
      </c>
      <c r="B284" s="3" t="s">
        <v>284</v>
      </c>
      <c r="C284" s="6">
        <v>0.13211009174300001</v>
      </c>
      <c r="D284" s="6">
        <v>0.64587155963300003</v>
      </c>
      <c r="E284" s="6">
        <v>0.22201834862299999</v>
      </c>
      <c r="F284" s="8">
        <v>545</v>
      </c>
      <c r="G284" s="8">
        <v>469</v>
      </c>
      <c r="H284" s="10">
        <v>236.69724770642199</v>
      </c>
      <c r="I284" s="10">
        <v>2.1321961620460002</v>
      </c>
      <c r="J284" s="4">
        <v>45.296167247386002</v>
      </c>
      <c r="K284">
        <f t="shared" si="4"/>
        <v>0</v>
      </c>
    </row>
    <row r="285" spans="1:11" x14ac:dyDescent="0.3">
      <c r="A285" s="2">
        <v>284</v>
      </c>
      <c r="B285" s="3" t="s">
        <v>285</v>
      </c>
      <c r="C285" s="6">
        <v>0.2</v>
      </c>
      <c r="D285" s="6">
        <v>0.51111111111100005</v>
      </c>
      <c r="E285" s="6">
        <v>0.28888888888800002</v>
      </c>
      <c r="F285" s="8">
        <v>45</v>
      </c>
      <c r="G285" s="8">
        <v>34</v>
      </c>
      <c r="H285" s="10">
        <v>155.555555555555</v>
      </c>
      <c r="I285" s="10">
        <v>29.411764705882</v>
      </c>
      <c r="J285" s="4">
        <v>187.5</v>
      </c>
      <c r="K285">
        <f t="shared" si="4"/>
        <v>1</v>
      </c>
    </row>
    <row r="286" spans="1:11" x14ac:dyDescent="0.3">
      <c r="A286" s="2">
        <v>285</v>
      </c>
      <c r="B286" s="3" t="s">
        <v>286</v>
      </c>
      <c r="C286" s="6">
        <v>0.15070921985800001</v>
      </c>
      <c r="D286" s="6">
        <v>0.67375886524799999</v>
      </c>
      <c r="E286" s="6">
        <v>0.17553191489299999</v>
      </c>
      <c r="F286" s="8">
        <v>564</v>
      </c>
      <c r="G286" s="8">
        <v>479</v>
      </c>
      <c r="H286" s="10">
        <v>173.75886524822599</v>
      </c>
      <c r="I286" s="10">
        <v>8.3507306889350001</v>
      </c>
      <c r="J286" s="4">
        <v>71.713147410358005</v>
      </c>
      <c r="K286">
        <f t="shared" si="4"/>
        <v>0</v>
      </c>
    </row>
    <row r="287" spans="1:11" x14ac:dyDescent="0.3">
      <c r="A287" s="2">
        <v>286</v>
      </c>
      <c r="B287" s="3" t="s">
        <v>287</v>
      </c>
      <c r="C287" s="6">
        <v>0.31372549019599999</v>
      </c>
      <c r="D287" s="6">
        <v>0.56862745098</v>
      </c>
      <c r="E287" s="6">
        <v>0.117647058823</v>
      </c>
      <c r="F287" s="8">
        <v>51</v>
      </c>
      <c r="G287" s="8">
        <v>44</v>
      </c>
      <c r="H287" s="10">
        <v>98.039215686274005</v>
      </c>
      <c r="I287" s="10">
        <v>0</v>
      </c>
      <c r="J287" s="4">
        <v>111.111111111111</v>
      </c>
      <c r="K287">
        <f t="shared" si="4"/>
        <v>1</v>
      </c>
    </row>
    <row r="288" spans="1:11" x14ac:dyDescent="0.3">
      <c r="A288" s="2">
        <v>287</v>
      </c>
      <c r="B288" s="3" t="s">
        <v>288</v>
      </c>
      <c r="C288" s="6">
        <v>0.21287128712799999</v>
      </c>
      <c r="D288" s="6">
        <v>0.60396039603899998</v>
      </c>
      <c r="E288" s="6">
        <v>0.18316831683099999</v>
      </c>
      <c r="F288" s="8">
        <v>202</v>
      </c>
      <c r="G288" s="8">
        <v>185</v>
      </c>
      <c r="H288" s="10">
        <v>178.21782178217799</v>
      </c>
      <c r="I288" s="10">
        <v>5.4054054054050003</v>
      </c>
      <c r="J288" s="4">
        <v>134.02061855670101</v>
      </c>
      <c r="K288">
        <f t="shared" si="4"/>
        <v>1</v>
      </c>
    </row>
    <row r="289" spans="1:11" x14ac:dyDescent="0.3">
      <c r="A289" s="2">
        <v>288</v>
      </c>
      <c r="B289" s="3" t="s">
        <v>289</v>
      </c>
      <c r="C289" s="6">
        <v>0.105660377358</v>
      </c>
      <c r="D289" s="6">
        <v>0.58490566037699998</v>
      </c>
      <c r="E289" s="6">
        <v>0.309433962264</v>
      </c>
      <c r="F289" s="8">
        <v>265</v>
      </c>
      <c r="G289" s="8">
        <v>234</v>
      </c>
      <c r="H289" s="10">
        <v>188.67924528301799</v>
      </c>
      <c r="I289" s="10">
        <v>21.367521367521</v>
      </c>
      <c r="J289" s="4">
        <v>43.795620437956003</v>
      </c>
      <c r="K289">
        <f t="shared" si="4"/>
        <v>1</v>
      </c>
    </row>
    <row r="290" spans="1:11" x14ac:dyDescent="0.3">
      <c r="A290" s="2">
        <v>289</v>
      </c>
      <c r="B290" s="3" t="s">
        <v>290</v>
      </c>
      <c r="C290" s="6">
        <v>0.26666666666599997</v>
      </c>
      <c r="D290" s="6">
        <v>0.56551724137899995</v>
      </c>
      <c r="E290" s="6">
        <v>0.16781609195399999</v>
      </c>
      <c r="F290" s="8">
        <v>435</v>
      </c>
      <c r="G290" s="8">
        <v>382</v>
      </c>
      <c r="H290" s="10">
        <v>186.20689655172399</v>
      </c>
      <c r="I290" s="10">
        <v>13.089005235602</v>
      </c>
      <c r="J290" s="4">
        <v>23.364485981308</v>
      </c>
      <c r="K290">
        <f t="shared" si="4"/>
        <v>1</v>
      </c>
    </row>
    <row r="291" spans="1:11" x14ac:dyDescent="0.3">
      <c r="A291" s="2">
        <v>290</v>
      </c>
      <c r="B291" s="3" t="s">
        <v>291</v>
      </c>
      <c r="C291" s="6">
        <v>5.8823529410999997E-2</v>
      </c>
      <c r="D291" s="6">
        <v>0.52941176470499995</v>
      </c>
      <c r="E291" s="6">
        <v>0.41176470588199998</v>
      </c>
      <c r="F291" s="8">
        <v>17</v>
      </c>
      <c r="G291" s="8">
        <v>15</v>
      </c>
      <c r="H291" s="10">
        <v>294.11764705882302</v>
      </c>
      <c r="I291" s="10">
        <v>0</v>
      </c>
      <c r="J291" s="4">
        <v>0</v>
      </c>
      <c r="K291">
        <f t="shared" si="4"/>
        <v>1</v>
      </c>
    </row>
    <row r="292" spans="1:11" x14ac:dyDescent="0.3">
      <c r="A292" s="2">
        <v>291</v>
      </c>
      <c r="B292" s="3" t="s">
        <v>292</v>
      </c>
      <c r="C292" s="6">
        <v>0.19148936170200001</v>
      </c>
      <c r="D292" s="6">
        <v>0.62978723404199999</v>
      </c>
      <c r="E292" s="6">
        <v>0.178723404255</v>
      </c>
      <c r="F292" s="8">
        <v>235</v>
      </c>
      <c r="G292" s="8">
        <v>209</v>
      </c>
      <c r="H292" s="10">
        <v>255.31914893617</v>
      </c>
      <c r="I292" s="10">
        <v>19.138755980860999</v>
      </c>
      <c r="J292" s="4">
        <v>144.06779661016901</v>
      </c>
      <c r="K292">
        <f t="shared" si="4"/>
        <v>1</v>
      </c>
    </row>
    <row r="293" spans="1:11" x14ac:dyDescent="0.3">
      <c r="A293" s="2">
        <v>292</v>
      </c>
      <c r="B293" s="3" t="s">
        <v>293</v>
      </c>
      <c r="C293" s="6">
        <v>0.21428571428500001</v>
      </c>
      <c r="D293" s="6">
        <v>0.54081632653</v>
      </c>
      <c r="E293" s="6">
        <v>0.244897959183</v>
      </c>
      <c r="F293" s="8">
        <v>98</v>
      </c>
      <c r="G293" s="8">
        <v>83</v>
      </c>
      <c r="H293" s="10">
        <v>102.04081632653001</v>
      </c>
      <c r="I293" s="10">
        <v>0</v>
      </c>
      <c r="J293" s="4">
        <v>23.255813953488001</v>
      </c>
      <c r="K293">
        <f t="shared" si="4"/>
        <v>1</v>
      </c>
    </row>
    <row r="294" spans="1:11" x14ac:dyDescent="0.3">
      <c r="A294" s="2">
        <v>293</v>
      </c>
      <c r="B294" s="3" t="s">
        <v>294</v>
      </c>
      <c r="C294" s="6">
        <v>0.12568306010899999</v>
      </c>
      <c r="D294" s="6">
        <v>0.50273224043700004</v>
      </c>
      <c r="E294" s="6">
        <v>0.37158469945299999</v>
      </c>
      <c r="F294" s="8">
        <v>183</v>
      </c>
      <c r="G294" s="8">
        <v>155</v>
      </c>
      <c r="H294" s="10">
        <v>196.72131147540901</v>
      </c>
      <c r="I294" s="10">
        <v>19.354838709677001</v>
      </c>
      <c r="J294" s="4">
        <v>49.382716049381997</v>
      </c>
      <c r="K294">
        <f t="shared" si="4"/>
        <v>1</v>
      </c>
    </row>
    <row r="295" spans="1:11" x14ac:dyDescent="0.3">
      <c r="A295" s="2">
        <v>294</v>
      </c>
      <c r="B295" s="3" t="s">
        <v>295</v>
      </c>
      <c r="C295" s="6">
        <v>0.10344827586200001</v>
      </c>
      <c r="D295" s="6">
        <v>0.74137931034399995</v>
      </c>
      <c r="E295" s="6">
        <v>0.15517241379300001</v>
      </c>
      <c r="F295" s="8">
        <v>58</v>
      </c>
      <c r="G295" s="8">
        <v>50</v>
      </c>
      <c r="H295" s="10">
        <v>293.10344827586198</v>
      </c>
      <c r="I295" s="10">
        <v>0</v>
      </c>
      <c r="J295" s="4">
        <v>71.428571428571004</v>
      </c>
      <c r="K295">
        <f t="shared" si="4"/>
        <v>1</v>
      </c>
    </row>
    <row r="296" spans="1:11" x14ac:dyDescent="0.3">
      <c r="A296" s="2">
        <v>295</v>
      </c>
      <c r="B296" s="3" t="s">
        <v>296</v>
      </c>
      <c r="C296" s="6">
        <v>0.11538461538399999</v>
      </c>
      <c r="D296" s="6">
        <v>0.69230769230699996</v>
      </c>
      <c r="E296" s="6">
        <v>0.19230769230700001</v>
      </c>
      <c r="F296" s="8">
        <v>52</v>
      </c>
      <c r="G296" s="8">
        <v>43</v>
      </c>
      <c r="H296" s="10">
        <v>115.384615384615</v>
      </c>
      <c r="I296" s="10">
        <v>46.511627906976003</v>
      </c>
      <c r="J296" s="4">
        <v>230.76923076923001</v>
      </c>
      <c r="K296">
        <f t="shared" si="4"/>
        <v>1</v>
      </c>
    </row>
    <row r="297" spans="1:11" x14ac:dyDescent="0.3">
      <c r="A297" s="2">
        <v>296</v>
      </c>
      <c r="B297" s="3" t="s">
        <v>297</v>
      </c>
      <c r="C297" s="6">
        <v>0.153318077803</v>
      </c>
      <c r="D297" s="6">
        <v>0.68421052631500001</v>
      </c>
      <c r="E297" s="6">
        <v>0.16247139588100001</v>
      </c>
      <c r="F297" s="8">
        <v>437</v>
      </c>
      <c r="G297" s="8">
        <v>380</v>
      </c>
      <c r="H297" s="10">
        <v>247.13958810068601</v>
      </c>
      <c r="I297" s="10">
        <v>10.526315789472999</v>
      </c>
      <c r="J297" s="4">
        <v>87.378640776699001</v>
      </c>
      <c r="K297">
        <f t="shared" si="4"/>
        <v>1</v>
      </c>
    </row>
    <row r="298" spans="1:11" x14ac:dyDescent="0.3">
      <c r="A298" s="2">
        <v>297</v>
      </c>
      <c r="B298" s="3" t="s">
        <v>298</v>
      </c>
      <c r="C298" s="6">
        <v>0.178617992177</v>
      </c>
      <c r="D298" s="6">
        <v>0.65840938722200004</v>
      </c>
      <c r="E298" s="6">
        <v>0.162972620599</v>
      </c>
      <c r="F298" s="8">
        <v>767</v>
      </c>
      <c r="G298" s="8">
        <v>683</v>
      </c>
      <c r="H298" s="10">
        <v>162.972620599739</v>
      </c>
      <c r="I298" s="10">
        <v>16.105417276720001</v>
      </c>
      <c r="J298" s="4">
        <v>85.798816568047002</v>
      </c>
      <c r="K298">
        <f t="shared" si="4"/>
        <v>0</v>
      </c>
    </row>
    <row r="299" spans="1:11" x14ac:dyDescent="0.3">
      <c r="A299" s="2">
        <v>298</v>
      </c>
      <c r="B299" s="3" t="s">
        <v>299</v>
      </c>
      <c r="C299" s="6">
        <v>0.20289855072400001</v>
      </c>
      <c r="D299" s="6">
        <v>0.60869565217300003</v>
      </c>
      <c r="E299" s="6">
        <v>0.188405797101</v>
      </c>
      <c r="F299" s="8">
        <v>138</v>
      </c>
      <c r="G299" s="8">
        <v>110</v>
      </c>
      <c r="H299" s="10">
        <v>144.92753623188401</v>
      </c>
      <c r="I299" s="10">
        <v>18.181818181817999</v>
      </c>
      <c r="J299" s="4">
        <v>81.967213114754003</v>
      </c>
      <c r="K299">
        <f t="shared" si="4"/>
        <v>1</v>
      </c>
    </row>
    <row r="300" spans="1:11" x14ac:dyDescent="0.3">
      <c r="A300" s="2">
        <v>299</v>
      </c>
      <c r="B300" s="3" t="s">
        <v>300</v>
      </c>
      <c r="C300" s="6">
        <v>0.13846153846100001</v>
      </c>
      <c r="D300" s="6">
        <v>0.56410256410199999</v>
      </c>
      <c r="E300" s="6">
        <v>0.29743589743499999</v>
      </c>
      <c r="F300" s="8">
        <v>195</v>
      </c>
      <c r="G300" s="8">
        <v>160</v>
      </c>
      <c r="H300" s="10">
        <v>148.71794871794799</v>
      </c>
      <c r="I300" s="10">
        <v>6.25</v>
      </c>
      <c r="J300" s="4">
        <v>211.53846153846101</v>
      </c>
      <c r="K300">
        <f t="shared" si="4"/>
        <v>1</v>
      </c>
    </row>
    <row r="301" spans="1:11" x14ac:dyDescent="0.3">
      <c r="A301" s="2">
        <v>300</v>
      </c>
      <c r="B301" s="3" t="s">
        <v>301</v>
      </c>
      <c r="C301" s="6">
        <v>0.19090909090899999</v>
      </c>
      <c r="D301" s="6">
        <v>0.60909090908999997</v>
      </c>
      <c r="E301" s="6">
        <v>0.2</v>
      </c>
      <c r="F301" s="8">
        <v>110</v>
      </c>
      <c r="G301" s="8">
        <v>95</v>
      </c>
      <c r="H301" s="10">
        <v>218.18181818181799</v>
      </c>
      <c r="I301" s="10">
        <v>10.526315789472999</v>
      </c>
      <c r="J301" s="4">
        <v>106.38297872340399</v>
      </c>
      <c r="K301">
        <f t="shared" si="4"/>
        <v>1</v>
      </c>
    </row>
    <row r="302" spans="1:11" x14ac:dyDescent="0.3">
      <c r="A302" s="2">
        <v>301</v>
      </c>
      <c r="B302" s="3" t="s">
        <v>302</v>
      </c>
      <c r="C302" s="6">
        <v>0.24096385542099999</v>
      </c>
      <c r="D302" s="6">
        <v>0.55421686746900001</v>
      </c>
      <c r="E302" s="6">
        <v>0.20481927710799999</v>
      </c>
      <c r="F302" s="8">
        <v>83</v>
      </c>
      <c r="G302" s="8">
        <v>73</v>
      </c>
      <c r="H302" s="10">
        <v>204.819277108433</v>
      </c>
      <c r="I302" s="10">
        <v>13.698630136986001</v>
      </c>
      <c r="J302" s="4">
        <v>85.106382978723005</v>
      </c>
      <c r="K302">
        <f t="shared" si="4"/>
        <v>1</v>
      </c>
    </row>
    <row r="303" spans="1:11" x14ac:dyDescent="0.3">
      <c r="A303" s="2">
        <v>302</v>
      </c>
      <c r="B303" s="3" t="s">
        <v>303</v>
      </c>
      <c r="C303" s="6">
        <v>0.170588235294</v>
      </c>
      <c r="D303" s="6">
        <v>0.65882352941099998</v>
      </c>
      <c r="E303" s="6">
        <v>0.170588235294</v>
      </c>
      <c r="F303" s="8">
        <v>170</v>
      </c>
      <c r="G303" s="8">
        <v>157</v>
      </c>
      <c r="H303" s="10">
        <v>276.47058823529397</v>
      </c>
      <c r="I303" s="10">
        <v>25.477707006368998</v>
      </c>
      <c r="J303" s="4">
        <v>72.289156626505999</v>
      </c>
      <c r="K303">
        <f t="shared" si="4"/>
        <v>1</v>
      </c>
    </row>
    <row r="304" spans="1:11" x14ac:dyDescent="0.3">
      <c r="A304" s="2">
        <v>303</v>
      </c>
      <c r="B304" s="3" t="s">
        <v>304</v>
      </c>
      <c r="C304" s="6">
        <v>0.14054054054000001</v>
      </c>
      <c r="D304" s="6">
        <v>0.62432432432399998</v>
      </c>
      <c r="E304" s="6">
        <v>0.23513513513500001</v>
      </c>
      <c r="F304" s="8">
        <v>370</v>
      </c>
      <c r="G304" s="8">
        <v>322</v>
      </c>
      <c r="H304" s="10">
        <v>186.486486486486</v>
      </c>
      <c r="I304" s="10">
        <v>27.950310559005999</v>
      </c>
      <c r="J304" s="4">
        <v>243.52331606217601</v>
      </c>
      <c r="K304">
        <f t="shared" si="4"/>
        <v>1</v>
      </c>
    </row>
    <row r="305" spans="1:11" x14ac:dyDescent="0.3">
      <c r="A305" s="2">
        <v>304</v>
      </c>
      <c r="B305" s="3" t="s">
        <v>305</v>
      </c>
      <c r="C305" s="6">
        <v>0.111111111111</v>
      </c>
      <c r="D305" s="6">
        <v>0.66666666666600005</v>
      </c>
      <c r="E305" s="6">
        <v>0.222222222222</v>
      </c>
      <c r="F305" s="8">
        <v>117</v>
      </c>
      <c r="G305" s="8">
        <v>96</v>
      </c>
      <c r="H305" s="10">
        <v>213.675213675213</v>
      </c>
      <c r="I305" s="10">
        <v>31.25</v>
      </c>
      <c r="J305" s="4">
        <v>148.93617021276501</v>
      </c>
      <c r="K305">
        <f t="shared" si="4"/>
        <v>1</v>
      </c>
    </row>
    <row r="306" spans="1:11" x14ac:dyDescent="0.3">
      <c r="A306" s="2">
        <v>305</v>
      </c>
      <c r="B306" s="3" t="s">
        <v>306</v>
      </c>
      <c r="C306" s="6">
        <v>0.18918918918899999</v>
      </c>
      <c r="D306" s="6">
        <v>0.58783783783700005</v>
      </c>
      <c r="E306" s="6">
        <v>0.222972972972</v>
      </c>
      <c r="F306" s="8">
        <v>148</v>
      </c>
      <c r="G306" s="8">
        <v>132</v>
      </c>
      <c r="H306" s="10">
        <v>189.18918918918899</v>
      </c>
      <c r="I306" s="10">
        <v>22.727272727271998</v>
      </c>
      <c r="J306" s="4">
        <v>93.75</v>
      </c>
      <c r="K306">
        <f t="shared" si="4"/>
        <v>1</v>
      </c>
    </row>
    <row r="307" spans="1:11" x14ac:dyDescent="0.3">
      <c r="A307" s="2">
        <v>306</v>
      </c>
      <c r="B307" s="3" t="s">
        <v>307</v>
      </c>
      <c r="C307" s="6">
        <v>0.21857923497199999</v>
      </c>
      <c r="D307" s="6">
        <v>0.62295081967199994</v>
      </c>
      <c r="E307" s="6">
        <v>0.158469945355</v>
      </c>
      <c r="F307" s="8">
        <v>183</v>
      </c>
      <c r="G307" s="8">
        <v>159</v>
      </c>
      <c r="H307" s="10">
        <v>224.04371584699399</v>
      </c>
      <c r="I307" s="10">
        <v>31.446540880503001</v>
      </c>
      <c r="J307" s="4">
        <v>104.651162790697</v>
      </c>
      <c r="K307">
        <f t="shared" si="4"/>
        <v>1</v>
      </c>
    </row>
    <row r="308" spans="1:11" x14ac:dyDescent="0.3">
      <c r="A308" s="2">
        <v>307</v>
      </c>
      <c r="B308" s="3" t="s">
        <v>308</v>
      </c>
      <c r="C308" s="6">
        <v>0.17410714285699999</v>
      </c>
      <c r="D308" s="6">
        <v>0.59821428571400004</v>
      </c>
      <c r="E308" s="6">
        <v>0.22767857142799999</v>
      </c>
      <c r="F308" s="8">
        <v>224</v>
      </c>
      <c r="G308" s="8">
        <v>184</v>
      </c>
      <c r="H308" s="10">
        <v>183.03571428571399</v>
      </c>
      <c r="I308" s="10">
        <v>27.173913043477999</v>
      </c>
      <c r="J308" s="4">
        <v>154.63917525773101</v>
      </c>
      <c r="K308">
        <f t="shared" si="4"/>
        <v>1</v>
      </c>
    </row>
    <row r="309" spans="1:11" x14ac:dyDescent="0.3">
      <c r="A309" s="2">
        <v>308</v>
      </c>
      <c r="B309" s="3" t="s">
        <v>309</v>
      </c>
      <c r="C309" s="6">
        <v>0.206422018348</v>
      </c>
      <c r="D309" s="6">
        <v>0.63761467889900003</v>
      </c>
      <c r="E309" s="6">
        <v>0.15596330275199999</v>
      </c>
      <c r="F309" s="8">
        <v>218</v>
      </c>
      <c r="G309" s="8">
        <v>192</v>
      </c>
      <c r="H309" s="10">
        <v>307.33944954128401</v>
      </c>
      <c r="I309" s="10">
        <v>15.625</v>
      </c>
      <c r="J309" s="4">
        <v>133.333333333333</v>
      </c>
      <c r="K309">
        <f t="shared" si="4"/>
        <v>1</v>
      </c>
    </row>
    <row r="310" spans="1:11" x14ac:dyDescent="0.3">
      <c r="A310" s="2">
        <v>309</v>
      </c>
      <c r="B310" s="3" t="s">
        <v>310</v>
      </c>
      <c r="C310" s="6">
        <v>0.12592592592499999</v>
      </c>
      <c r="D310" s="6">
        <v>0.65185185185100003</v>
      </c>
      <c r="E310" s="6">
        <v>0.222222222222</v>
      </c>
      <c r="F310" s="8">
        <v>135</v>
      </c>
      <c r="G310" s="8">
        <v>123</v>
      </c>
      <c r="H310" s="10">
        <v>244.444444444444</v>
      </c>
      <c r="I310" s="10">
        <v>8.130081300813</v>
      </c>
      <c r="J310" s="4">
        <v>86.956521739129997</v>
      </c>
      <c r="K310">
        <f t="shared" si="4"/>
        <v>1</v>
      </c>
    </row>
    <row r="311" spans="1:11" x14ac:dyDescent="0.3">
      <c r="A311" s="2">
        <v>310</v>
      </c>
      <c r="B311" s="3" t="s">
        <v>311</v>
      </c>
      <c r="C311" s="6">
        <v>0.189873417721</v>
      </c>
      <c r="D311" s="6">
        <v>0.64556962025300002</v>
      </c>
      <c r="E311" s="6">
        <v>0.164556962025</v>
      </c>
      <c r="F311" s="8">
        <v>237</v>
      </c>
      <c r="G311" s="8">
        <v>220</v>
      </c>
      <c r="H311" s="10">
        <v>122.362869198312</v>
      </c>
      <c r="I311" s="10">
        <v>9.0909090909089993</v>
      </c>
      <c r="J311" s="4">
        <v>97.087378640775995</v>
      </c>
      <c r="K311">
        <f t="shared" si="4"/>
        <v>1</v>
      </c>
    </row>
    <row r="312" spans="1:11" x14ac:dyDescent="0.3">
      <c r="A312" s="2">
        <v>311</v>
      </c>
      <c r="B312" s="3" t="s">
        <v>312</v>
      </c>
      <c r="C312" s="6">
        <v>0.180555555555</v>
      </c>
      <c r="D312" s="6">
        <v>0.66666666666600005</v>
      </c>
      <c r="E312" s="6">
        <v>0.152777777777</v>
      </c>
      <c r="F312" s="8">
        <v>72</v>
      </c>
      <c r="G312" s="8">
        <v>67</v>
      </c>
      <c r="H312" s="10">
        <v>319.444444444444</v>
      </c>
      <c r="I312" s="10">
        <v>44.776119402985003</v>
      </c>
      <c r="J312" s="4">
        <v>128.20512820512801</v>
      </c>
      <c r="K312">
        <f t="shared" si="4"/>
        <v>1</v>
      </c>
    </row>
    <row r="313" spans="1:11" x14ac:dyDescent="0.3">
      <c r="A313" s="2">
        <v>312</v>
      </c>
      <c r="B313" s="3" t="s">
        <v>313</v>
      </c>
      <c r="C313" s="6">
        <v>0.22641509433900001</v>
      </c>
      <c r="D313" s="6">
        <v>0.57861635220100005</v>
      </c>
      <c r="E313" s="6">
        <v>0.19496855345899999</v>
      </c>
      <c r="F313" s="8">
        <v>159</v>
      </c>
      <c r="G313" s="8">
        <v>134</v>
      </c>
      <c r="H313" s="10">
        <v>138.36477987421301</v>
      </c>
      <c r="I313" s="10">
        <v>7.4626865671639999</v>
      </c>
      <c r="J313" s="4">
        <v>125</v>
      </c>
      <c r="K313">
        <f t="shared" si="4"/>
        <v>1</v>
      </c>
    </row>
    <row r="314" spans="1:11" x14ac:dyDescent="0.3">
      <c r="A314" s="2">
        <v>313</v>
      </c>
      <c r="B314" s="3" t="s">
        <v>314</v>
      </c>
      <c r="C314" s="6">
        <v>0.291666666666</v>
      </c>
      <c r="D314" s="6">
        <v>0.66666666666600005</v>
      </c>
      <c r="E314" s="6">
        <v>4.1666666666000003E-2</v>
      </c>
      <c r="F314" s="8">
        <v>48</v>
      </c>
      <c r="G314" s="8">
        <v>43</v>
      </c>
      <c r="H314" s="10">
        <v>291.666666666666</v>
      </c>
      <c r="I314" s="10">
        <v>0</v>
      </c>
      <c r="J314" s="4">
        <v>0</v>
      </c>
      <c r="K314">
        <f t="shared" si="4"/>
        <v>1</v>
      </c>
    </row>
    <row r="315" spans="1:11" x14ac:dyDescent="0.3">
      <c r="A315" s="2">
        <v>314</v>
      </c>
      <c r="B315" s="3" t="s">
        <v>315</v>
      </c>
      <c r="C315" s="6">
        <v>0.181818181818</v>
      </c>
      <c r="D315" s="6">
        <v>0.65151515151499995</v>
      </c>
      <c r="E315" s="6">
        <v>0.166666666666</v>
      </c>
      <c r="F315" s="8">
        <v>132</v>
      </c>
      <c r="G315" s="8">
        <v>116</v>
      </c>
      <c r="H315" s="10">
        <v>196.969696969696</v>
      </c>
      <c r="I315" s="10">
        <v>25.862068965517</v>
      </c>
      <c r="J315" s="4">
        <v>107.692307692307</v>
      </c>
      <c r="K315">
        <f t="shared" si="4"/>
        <v>1</v>
      </c>
    </row>
    <row r="316" spans="1:11" x14ac:dyDescent="0.3">
      <c r="A316" s="2">
        <v>315</v>
      </c>
      <c r="B316" s="3" t="s">
        <v>316</v>
      </c>
      <c r="C316" s="6">
        <v>0.21256038647299999</v>
      </c>
      <c r="D316" s="6">
        <v>0.59903381642499998</v>
      </c>
      <c r="E316" s="6">
        <v>0.188405797101</v>
      </c>
      <c r="F316" s="8">
        <v>207</v>
      </c>
      <c r="G316" s="8">
        <v>189</v>
      </c>
      <c r="H316" s="10">
        <v>193.23671497584499</v>
      </c>
      <c r="I316" s="10">
        <v>37.037037037037003</v>
      </c>
      <c r="J316" s="4">
        <v>115.78947368420999</v>
      </c>
      <c r="K316">
        <f t="shared" si="4"/>
        <v>1</v>
      </c>
    </row>
    <row r="317" spans="1:11" x14ac:dyDescent="0.3">
      <c r="A317" s="2">
        <v>316</v>
      </c>
      <c r="B317" s="3" t="s">
        <v>317</v>
      </c>
      <c r="C317" s="6">
        <v>0.14718614718600001</v>
      </c>
      <c r="D317" s="6">
        <v>0.64502164502100001</v>
      </c>
      <c r="E317" s="6">
        <v>0.207792207792</v>
      </c>
      <c r="F317" s="8">
        <v>231</v>
      </c>
      <c r="G317" s="8">
        <v>203</v>
      </c>
      <c r="H317" s="10">
        <v>220.77922077922</v>
      </c>
      <c r="I317" s="10">
        <v>9.8522167487680008</v>
      </c>
      <c r="J317" s="4">
        <v>83.969465648853998</v>
      </c>
      <c r="K317">
        <f t="shared" si="4"/>
        <v>1</v>
      </c>
    </row>
    <row r="318" spans="1:11" x14ac:dyDescent="0.3">
      <c r="A318" s="2">
        <v>317</v>
      </c>
      <c r="B318" s="3" t="s">
        <v>318</v>
      </c>
      <c r="C318" s="6">
        <v>0.17903930131000001</v>
      </c>
      <c r="D318" s="6">
        <v>0.68995633187700001</v>
      </c>
      <c r="E318" s="6">
        <v>0.13100436681200001</v>
      </c>
      <c r="F318" s="8">
        <v>229</v>
      </c>
      <c r="G318" s="8">
        <v>205</v>
      </c>
      <c r="H318" s="10">
        <v>262.00873362445401</v>
      </c>
      <c r="I318" s="10">
        <v>19.512195121950999</v>
      </c>
      <c r="J318" s="4">
        <v>19.607843137254001</v>
      </c>
      <c r="K318">
        <f t="shared" si="4"/>
        <v>1</v>
      </c>
    </row>
    <row r="319" spans="1:11" x14ac:dyDescent="0.3">
      <c r="A319" s="2">
        <v>318</v>
      </c>
      <c r="B319" s="3" t="s">
        <v>319</v>
      </c>
      <c r="C319" s="6">
        <v>0.22794117647000001</v>
      </c>
      <c r="D319" s="6">
        <v>0.625</v>
      </c>
      <c r="E319" s="6">
        <v>0.14705882352899999</v>
      </c>
      <c r="F319" s="8">
        <v>136</v>
      </c>
      <c r="G319" s="8">
        <v>126</v>
      </c>
      <c r="H319" s="10">
        <v>191.17647058823499</v>
      </c>
      <c r="I319" s="10">
        <v>23.809523809523</v>
      </c>
      <c r="J319" s="4">
        <v>66.666666666666003</v>
      </c>
      <c r="K319">
        <f t="shared" si="4"/>
        <v>1</v>
      </c>
    </row>
    <row r="320" spans="1:11" x14ac:dyDescent="0.3">
      <c r="A320" s="2">
        <v>319</v>
      </c>
      <c r="B320" s="3" t="s">
        <v>320</v>
      </c>
      <c r="C320" s="6">
        <v>0.27622377622299998</v>
      </c>
      <c r="D320" s="6">
        <v>0.56293706293699997</v>
      </c>
      <c r="E320" s="6">
        <v>0.16083916083899999</v>
      </c>
      <c r="F320" s="8">
        <v>286</v>
      </c>
      <c r="G320" s="8">
        <v>248</v>
      </c>
      <c r="H320" s="10">
        <v>314.68531468531398</v>
      </c>
      <c r="I320" s="10">
        <v>32.258064516128997</v>
      </c>
      <c r="J320" s="4">
        <v>46.666666666666003</v>
      </c>
      <c r="K320">
        <f t="shared" si="4"/>
        <v>1</v>
      </c>
    </row>
    <row r="321" spans="1:11" x14ac:dyDescent="0.3">
      <c r="A321" s="2">
        <v>320</v>
      </c>
      <c r="B321" s="3" t="s">
        <v>321</v>
      </c>
      <c r="C321" s="6">
        <v>0.375</v>
      </c>
      <c r="D321" s="6">
        <v>0.4375</v>
      </c>
      <c r="E321" s="6">
        <v>0.1875</v>
      </c>
      <c r="F321" s="8">
        <v>48</v>
      </c>
      <c r="G321" s="8">
        <v>44</v>
      </c>
      <c r="H321" s="10">
        <v>208.333333333333</v>
      </c>
      <c r="I321" s="10">
        <v>68.181818181818002</v>
      </c>
      <c r="J321" s="4">
        <v>120</v>
      </c>
      <c r="K321">
        <f t="shared" si="4"/>
        <v>1</v>
      </c>
    </row>
    <row r="322" spans="1:11" x14ac:dyDescent="0.3">
      <c r="A322" s="2">
        <v>321</v>
      </c>
      <c r="B322" s="3" t="s">
        <v>322</v>
      </c>
      <c r="C322" s="6">
        <v>0.181818181818</v>
      </c>
      <c r="D322" s="6">
        <v>0.63636363636299997</v>
      </c>
      <c r="E322" s="6">
        <v>0.181818181818</v>
      </c>
      <c r="F322" s="8">
        <v>22</v>
      </c>
      <c r="G322" s="8">
        <v>19</v>
      </c>
      <c r="H322" s="10">
        <v>272.72727272727201</v>
      </c>
      <c r="I322" s="10">
        <v>52.631578947367998</v>
      </c>
      <c r="J322" s="4">
        <v>222.222222222222</v>
      </c>
      <c r="K322">
        <f t="shared" si="4"/>
        <v>1</v>
      </c>
    </row>
    <row r="323" spans="1:11" x14ac:dyDescent="0.3">
      <c r="A323" s="2">
        <v>322</v>
      </c>
      <c r="B323" s="3" t="s">
        <v>323</v>
      </c>
      <c r="C323" s="6">
        <v>0.14374999999999999</v>
      </c>
      <c r="D323" s="6">
        <v>0.63124999999999998</v>
      </c>
      <c r="E323" s="6">
        <v>0.22500000000000001</v>
      </c>
      <c r="F323" s="8">
        <v>160</v>
      </c>
      <c r="G323" s="8">
        <v>134</v>
      </c>
      <c r="H323" s="10">
        <v>137.5</v>
      </c>
      <c r="I323" s="10">
        <v>14.925373134328</v>
      </c>
      <c r="J323" s="4">
        <v>71.428571428571004</v>
      </c>
      <c r="K323">
        <f t="shared" ref="K323:K382" si="5">IF(G323&lt;=400, 1, 0)</f>
        <v>1</v>
      </c>
    </row>
    <row r="324" spans="1:11" x14ac:dyDescent="0.3">
      <c r="A324" s="2">
        <v>323</v>
      </c>
      <c r="B324" s="3" t="s">
        <v>324</v>
      </c>
      <c r="C324" s="6">
        <v>0.19469026548599999</v>
      </c>
      <c r="D324" s="6">
        <v>0.53097345132700002</v>
      </c>
      <c r="E324" s="6">
        <v>0.27433628318499997</v>
      </c>
      <c r="F324" s="8">
        <v>113</v>
      </c>
      <c r="G324" s="8">
        <v>103</v>
      </c>
      <c r="H324" s="10">
        <v>141.59292035398201</v>
      </c>
      <c r="I324" s="10">
        <v>9.7087378640769995</v>
      </c>
      <c r="J324" s="4">
        <v>230.76923076923001</v>
      </c>
      <c r="K324">
        <f t="shared" si="5"/>
        <v>1</v>
      </c>
    </row>
    <row r="325" spans="1:11" x14ac:dyDescent="0.3">
      <c r="A325" s="2">
        <v>324</v>
      </c>
      <c r="B325" s="3" t="s">
        <v>325</v>
      </c>
      <c r="C325" s="6">
        <v>0.181818181818</v>
      </c>
      <c r="D325" s="6">
        <v>0.60909090908999997</v>
      </c>
      <c r="E325" s="6">
        <v>0.20909090909</v>
      </c>
      <c r="F325" s="8">
        <v>110</v>
      </c>
      <c r="G325" s="8">
        <v>91</v>
      </c>
      <c r="H325" s="10">
        <v>181.81818181818099</v>
      </c>
      <c r="I325" s="10">
        <v>76.923076923075996</v>
      </c>
      <c r="J325" s="4">
        <v>57.692307692306997</v>
      </c>
      <c r="K325">
        <f t="shared" si="5"/>
        <v>1</v>
      </c>
    </row>
    <row r="326" spans="1:11" x14ac:dyDescent="0.3">
      <c r="A326" s="2">
        <v>325</v>
      </c>
      <c r="B326" s="3" t="s">
        <v>326</v>
      </c>
      <c r="C326" s="6">
        <v>0.16521739130400001</v>
      </c>
      <c r="D326" s="6">
        <v>0.61739130434699996</v>
      </c>
      <c r="E326" s="6">
        <v>0.21739130434699999</v>
      </c>
      <c r="F326" s="8">
        <v>230</v>
      </c>
      <c r="G326" s="8">
        <v>207</v>
      </c>
      <c r="H326" s="10">
        <v>247.82608695652101</v>
      </c>
      <c r="I326" s="10">
        <v>48.309178743960999</v>
      </c>
      <c r="J326" s="4">
        <v>119.04761904761899</v>
      </c>
      <c r="K326">
        <f t="shared" si="5"/>
        <v>1</v>
      </c>
    </row>
    <row r="327" spans="1:11" x14ac:dyDescent="0.3">
      <c r="A327" s="2">
        <v>326</v>
      </c>
      <c r="B327" s="3" t="s">
        <v>327</v>
      </c>
      <c r="C327" s="6">
        <v>0.228758169934</v>
      </c>
      <c r="D327" s="6">
        <v>0.55555555555500002</v>
      </c>
      <c r="E327" s="6">
        <v>0.21568627450899999</v>
      </c>
      <c r="F327" s="8">
        <v>153</v>
      </c>
      <c r="G327" s="8">
        <v>127</v>
      </c>
      <c r="H327" s="10">
        <v>150.32679738562001</v>
      </c>
      <c r="I327" s="10">
        <v>23.622047244093999</v>
      </c>
      <c r="J327" s="4">
        <v>62.5</v>
      </c>
      <c r="K327">
        <f t="shared" si="5"/>
        <v>1</v>
      </c>
    </row>
    <row r="328" spans="1:11" x14ac:dyDescent="0.3">
      <c r="A328" s="2">
        <v>327</v>
      </c>
      <c r="B328" s="3" t="s">
        <v>328</v>
      </c>
      <c r="C328" s="6">
        <v>0.375</v>
      </c>
      <c r="D328" s="6">
        <v>0.479166666666</v>
      </c>
      <c r="E328" s="6">
        <v>0.145833333333</v>
      </c>
      <c r="F328" s="8">
        <v>48</v>
      </c>
      <c r="G328" s="8">
        <v>43</v>
      </c>
      <c r="H328" s="10">
        <v>187.5</v>
      </c>
      <c r="I328" s="10">
        <v>0</v>
      </c>
      <c r="J328" s="4">
        <v>115.384615384615</v>
      </c>
      <c r="K328">
        <f t="shared" si="5"/>
        <v>1</v>
      </c>
    </row>
    <row r="329" spans="1:11" x14ac:dyDescent="0.3">
      <c r="A329" s="2">
        <v>328</v>
      </c>
      <c r="B329" s="3" t="s">
        <v>329</v>
      </c>
      <c r="C329" s="6">
        <v>0.120910384068</v>
      </c>
      <c r="D329" s="6">
        <v>0.67994310099499999</v>
      </c>
      <c r="E329" s="6">
        <v>0.19914651493499999</v>
      </c>
      <c r="F329" s="8">
        <v>703</v>
      </c>
      <c r="G329" s="8">
        <v>625</v>
      </c>
      <c r="H329" s="10">
        <v>204.836415362731</v>
      </c>
      <c r="I329" s="10">
        <v>14.4</v>
      </c>
      <c r="J329" s="4">
        <v>111.42061281337</v>
      </c>
      <c r="K329">
        <f t="shared" si="5"/>
        <v>0</v>
      </c>
    </row>
    <row r="330" spans="1:11" x14ac:dyDescent="0.3">
      <c r="A330" s="2">
        <v>329</v>
      </c>
      <c r="B330" s="3" t="s">
        <v>330</v>
      </c>
      <c r="C330" s="6">
        <v>0.31481481481399998</v>
      </c>
      <c r="D330" s="6">
        <v>0.51851851851800002</v>
      </c>
      <c r="E330" s="6">
        <v>0.166666666666</v>
      </c>
      <c r="F330" s="8">
        <v>54</v>
      </c>
      <c r="G330" s="8">
        <v>51</v>
      </c>
      <c r="H330" s="10">
        <v>166.666666666666</v>
      </c>
      <c r="I330" s="10">
        <v>0</v>
      </c>
      <c r="J330" s="4">
        <v>176.470588235294</v>
      </c>
      <c r="K330">
        <f t="shared" si="5"/>
        <v>1</v>
      </c>
    </row>
    <row r="331" spans="1:11" x14ac:dyDescent="0.3">
      <c r="A331" s="2">
        <v>330</v>
      </c>
      <c r="B331" s="3" t="s">
        <v>331</v>
      </c>
      <c r="C331" s="6">
        <v>0.213333333333</v>
      </c>
      <c r="D331" s="6">
        <v>0.66</v>
      </c>
      <c r="E331" s="6">
        <v>0.12666666666599999</v>
      </c>
      <c r="F331" s="8">
        <v>150</v>
      </c>
      <c r="G331" s="8">
        <v>135</v>
      </c>
      <c r="H331" s="10">
        <v>206.666666666666</v>
      </c>
      <c r="I331" s="10">
        <v>29.629629629629001</v>
      </c>
      <c r="J331" s="4">
        <v>32.786885245900997</v>
      </c>
      <c r="K331">
        <f t="shared" si="5"/>
        <v>1</v>
      </c>
    </row>
    <row r="332" spans="1:11" x14ac:dyDescent="0.3">
      <c r="A332" s="2">
        <v>331</v>
      </c>
      <c r="B332" s="3" t="s">
        <v>332</v>
      </c>
      <c r="C332" s="6">
        <v>9.4117647058000006E-2</v>
      </c>
      <c r="D332" s="6">
        <v>0.69019607843099995</v>
      </c>
      <c r="E332" s="6">
        <v>0.21568627450899999</v>
      </c>
      <c r="F332" s="8">
        <v>255</v>
      </c>
      <c r="G332" s="8">
        <v>223</v>
      </c>
      <c r="H332" s="10">
        <v>192.15686274509801</v>
      </c>
      <c r="I332" s="10">
        <v>22.421524663677001</v>
      </c>
      <c r="J332" s="4">
        <v>92.436974789914998</v>
      </c>
      <c r="K332">
        <f t="shared" si="5"/>
        <v>1</v>
      </c>
    </row>
    <row r="333" spans="1:11" x14ac:dyDescent="0.3">
      <c r="A333" s="2">
        <v>332</v>
      </c>
      <c r="B333" s="3" t="s">
        <v>333</v>
      </c>
      <c r="C333" s="6">
        <v>0.197183098591</v>
      </c>
      <c r="D333" s="6">
        <v>0.63380281690100004</v>
      </c>
      <c r="E333" s="6">
        <v>0.16901408450700001</v>
      </c>
      <c r="F333" s="8">
        <v>71</v>
      </c>
      <c r="G333" s="8">
        <v>62</v>
      </c>
      <c r="H333" s="10">
        <v>225.35211267605601</v>
      </c>
      <c r="I333" s="10">
        <v>80.645161290321994</v>
      </c>
      <c r="J333" s="4">
        <v>0</v>
      </c>
      <c r="K333">
        <f t="shared" si="5"/>
        <v>1</v>
      </c>
    </row>
    <row r="334" spans="1:11" x14ac:dyDescent="0.3">
      <c r="A334" s="2">
        <v>333</v>
      </c>
      <c r="B334" s="3" t="s">
        <v>334</v>
      </c>
      <c r="C334" s="6">
        <v>0.21739130434699999</v>
      </c>
      <c r="D334" s="6">
        <v>0.62111801242200004</v>
      </c>
      <c r="E334" s="6">
        <v>0.16149068322900001</v>
      </c>
      <c r="F334" s="8">
        <v>161</v>
      </c>
      <c r="G334" s="8">
        <v>130</v>
      </c>
      <c r="H334" s="10">
        <v>198.757763975155</v>
      </c>
      <c r="I334" s="10">
        <v>7.6923076923069997</v>
      </c>
      <c r="J334" s="4">
        <v>58.823529411764</v>
      </c>
      <c r="K334">
        <f t="shared" si="5"/>
        <v>1</v>
      </c>
    </row>
    <row r="335" spans="1:11" x14ac:dyDescent="0.3">
      <c r="A335" s="2">
        <v>334</v>
      </c>
      <c r="B335" s="3" t="s">
        <v>335</v>
      </c>
      <c r="C335" s="6">
        <v>0.34</v>
      </c>
      <c r="D335" s="6">
        <v>0.5</v>
      </c>
      <c r="E335" s="6">
        <v>0.16</v>
      </c>
      <c r="F335" s="8">
        <v>50</v>
      </c>
      <c r="G335" s="8">
        <v>41</v>
      </c>
      <c r="H335" s="10">
        <v>200</v>
      </c>
      <c r="I335" s="10">
        <v>24.390243902439</v>
      </c>
      <c r="J335" s="4">
        <v>83.333333333333002</v>
      </c>
      <c r="K335">
        <f t="shared" si="5"/>
        <v>1</v>
      </c>
    </row>
    <row r="336" spans="1:11" x14ac:dyDescent="0.3">
      <c r="A336" s="2">
        <v>335</v>
      </c>
      <c r="B336" s="3" t="s">
        <v>336</v>
      </c>
      <c r="C336" s="6">
        <v>8.5858585858000006E-2</v>
      </c>
      <c r="D336" s="6">
        <v>0.67171717171699996</v>
      </c>
      <c r="E336" s="6">
        <v>0.24242424242400001</v>
      </c>
      <c r="F336" s="8">
        <v>198</v>
      </c>
      <c r="G336" s="8">
        <v>174</v>
      </c>
      <c r="H336" s="10">
        <v>191.91919191919101</v>
      </c>
      <c r="I336" s="10">
        <v>5.7471264367810004</v>
      </c>
      <c r="J336" s="4">
        <v>54.347826086955997</v>
      </c>
      <c r="K336">
        <f t="shared" si="5"/>
        <v>1</v>
      </c>
    </row>
    <row r="337" spans="1:11" x14ac:dyDescent="0.3">
      <c r="A337" s="2">
        <v>336</v>
      </c>
      <c r="B337" s="3" t="s">
        <v>337</v>
      </c>
      <c r="C337" s="6">
        <v>6.6666666666000005E-2</v>
      </c>
      <c r="D337" s="6">
        <v>0.65238095238000005</v>
      </c>
      <c r="E337" s="6">
        <v>0.28095238095199998</v>
      </c>
      <c r="F337" s="8">
        <v>210</v>
      </c>
      <c r="G337" s="8">
        <v>177</v>
      </c>
      <c r="H337" s="10">
        <v>247.619047619047</v>
      </c>
      <c r="I337" s="10">
        <v>5.6497175141240001</v>
      </c>
      <c r="J337" s="4">
        <v>77.669902912620998</v>
      </c>
      <c r="K337">
        <f t="shared" si="5"/>
        <v>1</v>
      </c>
    </row>
    <row r="338" spans="1:11" x14ac:dyDescent="0.3">
      <c r="A338" s="2">
        <v>337</v>
      </c>
      <c r="B338" s="3" t="s">
        <v>338</v>
      </c>
      <c r="C338" s="6">
        <v>0.20624999999999999</v>
      </c>
      <c r="D338" s="6">
        <v>0.61250000000000004</v>
      </c>
      <c r="E338" s="6">
        <v>0.18124999999999999</v>
      </c>
      <c r="F338" s="8">
        <v>160</v>
      </c>
      <c r="G338" s="8">
        <v>140</v>
      </c>
      <c r="H338" s="10">
        <v>212.5</v>
      </c>
      <c r="I338" s="10">
        <v>35.714285714284998</v>
      </c>
      <c r="J338" s="4">
        <v>80.459770114942003</v>
      </c>
      <c r="K338">
        <f t="shared" si="5"/>
        <v>1</v>
      </c>
    </row>
    <row r="339" spans="1:11" x14ac:dyDescent="0.3">
      <c r="A339" s="2">
        <v>338</v>
      </c>
      <c r="B339" s="3" t="s">
        <v>339</v>
      </c>
      <c r="C339" s="6">
        <v>5.7692307691999997E-2</v>
      </c>
      <c r="D339" s="6">
        <v>0.69871794871699999</v>
      </c>
      <c r="E339" s="6">
        <v>0.24358974358900001</v>
      </c>
      <c r="F339" s="8">
        <v>156</v>
      </c>
      <c r="G339" s="8">
        <v>120</v>
      </c>
      <c r="H339" s="10">
        <v>141.02564102564099</v>
      </c>
      <c r="I339" s="10">
        <v>8.333333333333</v>
      </c>
      <c r="J339" s="4">
        <v>129.03225806451599</v>
      </c>
      <c r="K339">
        <f t="shared" si="5"/>
        <v>1</v>
      </c>
    </row>
    <row r="340" spans="1:11" x14ac:dyDescent="0.3">
      <c r="A340" s="2">
        <v>339</v>
      </c>
      <c r="B340" s="3" t="s">
        <v>340</v>
      </c>
      <c r="C340" s="6">
        <v>0.129533678756</v>
      </c>
      <c r="D340" s="6">
        <v>0.68393782383400004</v>
      </c>
      <c r="E340" s="6">
        <v>0.18652849740899999</v>
      </c>
      <c r="F340" s="8">
        <v>193</v>
      </c>
      <c r="G340" s="8">
        <v>174</v>
      </c>
      <c r="H340" s="10">
        <v>212.43523316062101</v>
      </c>
      <c r="I340" s="10">
        <v>11.494252873562999</v>
      </c>
      <c r="J340" s="4">
        <v>99.099099099099007</v>
      </c>
      <c r="K340">
        <f t="shared" si="5"/>
        <v>1</v>
      </c>
    </row>
    <row r="341" spans="1:11" x14ac:dyDescent="0.3">
      <c r="A341" s="2">
        <v>340</v>
      </c>
      <c r="B341" s="3" t="s">
        <v>341</v>
      </c>
      <c r="C341" s="6">
        <v>0.181818181818</v>
      </c>
      <c r="D341" s="6">
        <v>0.48484848484800003</v>
      </c>
      <c r="E341" s="6">
        <v>0.33333333333300003</v>
      </c>
      <c r="F341" s="8">
        <v>33</v>
      </c>
      <c r="G341" s="8">
        <v>27</v>
      </c>
      <c r="H341" s="10">
        <v>121.212121212121</v>
      </c>
      <c r="I341" s="10">
        <v>74.074074074074005</v>
      </c>
      <c r="J341" s="4">
        <v>214.28571428571399</v>
      </c>
      <c r="K341">
        <f t="shared" si="5"/>
        <v>1</v>
      </c>
    </row>
    <row r="342" spans="1:11" x14ac:dyDescent="0.3">
      <c r="A342" s="2">
        <v>341</v>
      </c>
      <c r="B342" s="3" t="s">
        <v>342</v>
      </c>
      <c r="C342" s="6">
        <v>9.8214285713999996E-2</v>
      </c>
      <c r="D342" s="6">
        <v>0.70535714285700002</v>
      </c>
      <c r="E342" s="6">
        <v>0.19642857142799999</v>
      </c>
      <c r="F342" s="8">
        <v>112</v>
      </c>
      <c r="G342" s="8">
        <v>92</v>
      </c>
      <c r="H342" s="10">
        <v>267.85714285714198</v>
      </c>
      <c r="I342" s="10">
        <v>21.739130434781998</v>
      </c>
      <c r="J342" s="4">
        <v>27.027027027027</v>
      </c>
      <c r="K342">
        <f t="shared" si="5"/>
        <v>1</v>
      </c>
    </row>
    <row r="343" spans="1:11" x14ac:dyDescent="0.3">
      <c r="A343" s="2">
        <v>342</v>
      </c>
      <c r="B343" s="3" t="s">
        <v>343</v>
      </c>
      <c r="C343" s="6">
        <v>0.24</v>
      </c>
      <c r="D343" s="6">
        <v>0.6</v>
      </c>
      <c r="E343" s="6">
        <v>0.16</v>
      </c>
      <c r="F343" s="8">
        <v>100</v>
      </c>
      <c r="G343" s="8">
        <v>92</v>
      </c>
      <c r="H343" s="10">
        <v>110</v>
      </c>
      <c r="I343" s="10">
        <v>10.869565217390999</v>
      </c>
      <c r="J343" s="4">
        <v>38.461538461537998</v>
      </c>
      <c r="K343">
        <f t="shared" si="5"/>
        <v>1</v>
      </c>
    </row>
    <row r="344" spans="1:11" x14ac:dyDescent="0.3">
      <c r="A344" s="2">
        <v>343</v>
      </c>
      <c r="B344" s="3" t="s">
        <v>344</v>
      </c>
      <c r="C344" s="6">
        <v>0.12025316455600001</v>
      </c>
      <c r="D344" s="6">
        <v>0.64556962025300002</v>
      </c>
      <c r="E344" s="6">
        <v>0.234177215189</v>
      </c>
      <c r="F344" s="8">
        <v>158</v>
      </c>
      <c r="G344" s="8">
        <v>137</v>
      </c>
      <c r="H344" s="10">
        <v>145.569620253164</v>
      </c>
      <c r="I344" s="10">
        <v>43.795620437956003</v>
      </c>
      <c r="J344" s="4">
        <v>105.88235294117599</v>
      </c>
      <c r="K344">
        <f t="shared" si="5"/>
        <v>1</v>
      </c>
    </row>
    <row r="345" spans="1:11" x14ac:dyDescent="0.3">
      <c r="A345" s="2">
        <v>344</v>
      </c>
      <c r="B345" s="3" t="s">
        <v>345</v>
      </c>
      <c r="C345" s="6">
        <v>0.30078125</v>
      </c>
      <c r="D345" s="6">
        <v>0.6015625</v>
      </c>
      <c r="E345" s="6">
        <v>9.765625E-2</v>
      </c>
      <c r="F345" s="8">
        <v>256</v>
      </c>
      <c r="G345" s="8">
        <v>226</v>
      </c>
      <c r="H345" s="10">
        <v>218.75</v>
      </c>
      <c r="I345" s="10">
        <v>44.247787610619</v>
      </c>
      <c r="J345" s="4">
        <v>64</v>
      </c>
      <c r="K345">
        <f t="shared" si="5"/>
        <v>1</v>
      </c>
    </row>
    <row r="346" spans="1:11" x14ac:dyDescent="0.3">
      <c r="A346" s="2">
        <v>345</v>
      </c>
      <c r="B346" s="3" t="s">
        <v>346</v>
      </c>
      <c r="C346" s="6">
        <v>0.28333333333299998</v>
      </c>
      <c r="D346" s="6">
        <v>0.63333333333300001</v>
      </c>
      <c r="E346" s="6">
        <v>8.3333333332999998E-2</v>
      </c>
      <c r="F346" s="8">
        <v>60</v>
      </c>
      <c r="G346" s="8">
        <v>50</v>
      </c>
      <c r="H346" s="10">
        <v>166.666666666666</v>
      </c>
      <c r="I346" s="10">
        <v>0</v>
      </c>
      <c r="J346" s="4">
        <v>115.384615384615</v>
      </c>
      <c r="K346">
        <f t="shared" si="5"/>
        <v>1</v>
      </c>
    </row>
    <row r="347" spans="1:11" x14ac:dyDescent="0.3">
      <c r="A347" s="2">
        <v>346</v>
      </c>
      <c r="B347" s="3" t="s">
        <v>347</v>
      </c>
      <c r="C347" s="6">
        <v>0.191919191919</v>
      </c>
      <c r="D347" s="6">
        <v>0.59595959595900005</v>
      </c>
      <c r="E347" s="6">
        <v>0.21212121212099999</v>
      </c>
      <c r="F347" s="8">
        <v>99</v>
      </c>
      <c r="G347" s="8">
        <v>80</v>
      </c>
      <c r="H347" s="10">
        <v>131.31313131313101</v>
      </c>
      <c r="I347" s="10">
        <v>0</v>
      </c>
      <c r="J347" s="4">
        <v>135.13513513513499</v>
      </c>
      <c r="K347">
        <f t="shared" si="5"/>
        <v>1</v>
      </c>
    </row>
    <row r="348" spans="1:11" x14ac:dyDescent="0.3">
      <c r="A348" s="2">
        <v>347</v>
      </c>
      <c r="B348" s="3" t="s">
        <v>348</v>
      </c>
      <c r="C348" s="6">
        <v>0.258064516129</v>
      </c>
      <c r="D348" s="6">
        <v>0.58064516128999999</v>
      </c>
      <c r="E348" s="6">
        <v>0.16129032258000001</v>
      </c>
      <c r="F348" s="8">
        <v>31</v>
      </c>
      <c r="G348" s="8">
        <v>26</v>
      </c>
      <c r="H348" s="10">
        <v>290.322580645161</v>
      </c>
      <c r="I348" s="10">
        <v>0</v>
      </c>
      <c r="J348" s="4">
        <v>0</v>
      </c>
      <c r="K348">
        <f t="shared" si="5"/>
        <v>1</v>
      </c>
    </row>
    <row r="349" spans="1:11" x14ac:dyDescent="0.3">
      <c r="A349" s="2">
        <v>348</v>
      </c>
      <c r="B349" s="3" t="s">
        <v>349</v>
      </c>
      <c r="C349" s="6">
        <v>0.13526570048299999</v>
      </c>
      <c r="D349" s="6">
        <v>0.550724637681</v>
      </c>
      <c r="E349" s="6">
        <v>0.31400966183500001</v>
      </c>
      <c r="F349" s="8">
        <v>207</v>
      </c>
      <c r="G349" s="8">
        <v>149</v>
      </c>
      <c r="H349" s="10">
        <v>106.280193236714</v>
      </c>
      <c r="I349" s="10">
        <v>26.845637583892</v>
      </c>
      <c r="J349" s="4">
        <v>129.03225806451599</v>
      </c>
      <c r="K349">
        <f t="shared" si="5"/>
        <v>1</v>
      </c>
    </row>
    <row r="350" spans="1:11" x14ac:dyDescent="0.3">
      <c r="A350" s="2">
        <v>349</v>
      </c>
      <c r="B350" s="3" t="s">
        <v>350</v>
      </c>
      <c r="C350" s="6">
        <v>0.137931034482</v>
      </c>
      <c r="D350" s="6">
        <v>0.66379310344800002</v>
      </c>
      <c r="E350" s="6">
        <v>0.19827586206799999</v>
      </c>
      <c r="F350" s="8">
        <v>232</v>
      </c>
      <c r="G350" s="8">
        <v>208</v>
      </c>
      <c r="H350" s="10">
        <v>168.10344827586201</v>
      </c>
      <c r="I350" s="10">
        <v>9.6153846153840004</v>
      </c>
      <c r="J350" s="4">
        <v>88.495575221237999</v>
      </c>
      <c r="K350">
        <f t="shared" si="5"/>
        <v>1</v>
      </c>
    </row>
    <row r="351" spans="1:11" x14ac:dyDescent="0.3">
      <c r="A351" s="2">
        <v>350</v>
      </c>
      <c r="B351" s="3" t="s">
        <v>351</v>
      </c>
      <c r="C351" s="6">
        <v>0.30263157894699999</v>
      </c>
      <c r="D351" s="6">
        <v>0.56578947368400001</v>
      </c>
      <c r="E351" s="6">
        <v>0.13157894736799999</v>
      </c>
      <c r="F351" s="8">
        <v>76</v>
      </c>
      <c r="G351" s="8">
        <v>70</v>
      </c>
      <c r="H351" s="10">
        <v>144.73684210526301</v>
      </c>
      <c r="I351" s="10">
        <v>42.857142857142001</v>
      </c>
      <c r="J351" s="4">
        <v>25.641025641024999</v>
      </c>
      <c r="K351">
        <f t="shared" si="5"/>
        <v>1</v>
      </c>
    </row>
    <row r="352" spans="1:11" x14ac:dyDescent="0.3">
      <c r="A352" s="2">
        <v>351</v>
      </c>
      <c r="B352" s="3" t="s">
        <v>352</v>
      </c>
      <c r="C352" s="6">
        <v>0.111111111111</v>
      </c>
      <c r="D352" s="6">
        <v>0.56666666666599996</v>
      </c>
      <c r="E352" s="6">
        <v>0.32222222222199998</v>
      </c>
      <c r="F352" s="8">
        <v>90</v>
      </c>
      <c r="G352" s="8">
        <v>78</v>
      </c>
      <c r="H352" s="10">
        <v>311.11111111111097</v>
      </c>
      <c r="I352" s="10">
        <v>38.461538461537998</v>
      </c>
      <c r="J352" s="4">
        <v>35.714285714284998</v>
      </c>
      <c r="K352">
        <f t="shared" si="5"/>
        <v>1</v>
      </c>
    </row>
    <row r="353" spans="1:11" x14ac:dyDescent="0.3">
      <c r="A353" s="2">
        <v>352</v>
      </c>
      <c r="B353" s="3" t="s">
        <v>353</v>
      </c>
      <c r="C353" s="6">
        <v>0.108761329305</v>
      </c>
      <c r="D353" s="6">
        <v>0.72809667673699996</v>
      </c>
      <c r="E353" s="6">
        <v>0.16314199395699999</v>
      </c>
      <c r="F353" s="8">
        <v>331</v>
      </c>
      <c r="G353" s="8">
        <v>298</v>
      </c>
      <c r="H353" s="10">
        <v>163.14199395770299</v>
      </c>
      <c r="I353" s="10">
        <v>3.3557046979859999</v>
      </c>
      <c r="J353" s="4">
        <v>76.388888888888005</v>
      </c>
      <c r="K353">
        <f t="shared" si="5"/>
        <v>1</v>
      </c>
    </row>
    <row r="354" spans="1:11" x14ac:dyDescent="0.3">
      <c r="A354" s="2">
        <v>353</v>
      </c>
      <c r="B354" s="3" t="s">
        <v>354</v>
      </c>
      <c r="C354" s="6">
        <v>0.113445378151</v>
      </c>
      <c r="D354" s="6">
        <v>0.61764705882299997</v>
      </c>
      <c r="E354" s="6">
        <v>0.26890756302500002</v>
      </c>
      <c r="F354" s="8">
        <v>238</v>
      </c>
      <c r="G354" s="8">
        <v>186</v>
      </c>
      <c r="H354" s="10">
        <v>189.07563025210001</v>
      </c>
      <c r="I354" s="10">
        <v>16.129032258064001</v>
      </c>
      <c r="J354" s="4">
        <v>109.09090909090899</v>
      </c>
      <c r="K354">
        <f t="shared" si="5"/>
        <v>1</v>
      </c>
    </row>
    <row r="355" spans="1:11" x14ac:dyDescent="0.3">
      <c r="A355" s="2">
        <v>354</v>
      </c>
      <c r="B355" s="3" t="s">
        <v>355</v>
      </c>
      <c r="C355" s="6">
        <v>0.25</v>
      </c>
      <c r="D355" s="6">
        <v>0.66666666666600005</v>
      </c>
      <c r="E355" s="6">
        <v>8.3333333332999998E-2</v>
      </c>
      <c r="F355" s="8">
        <v>12</v>
      </c>
      <c r="G355" s="8">
        <v>11</v>
      </c>
      <c r="H355" s="10">
        <v>83.333333333333002</v>
      </c>
      <c r="I355" s="10">
        <v>0</v>
      </c>
      <c r="J355" s="4">
        <v>333.33333333333297</v>
      </c>
      <c r="K355">
        <f t="shared" si="5"/>
        <v>1</v>
      </c>
    </row>
    <row r="356" spans="1:11" x14ac:dyDescent="0.3">
      <c r="A356" s="2">
        <v>355</v>
      </c>
      <c r="B356" s="3" t="s">
        <v>356</v>
      </c>
      <c r="C356" s="6">
        <v>7.5812274368000004E-2</v>
      </c>
      <c r="D356" s="6">
        <v>0.74368231046900002</v>
      </c>
      <c r="E356" s="6">
        <v>0.180505415162</v>
      </c>
      <c r="F356" s="8">
        <v>277</v>
      </c>
      <c r="G356" s="8">
        <v>237</v>
      </c>
      <c r="H356" s="10">
        <v>72.202166064981</v>
      </c>
      <c r="I356" s="10">
        <v>8.4388185654000001</v>
      </c>
      <c r="J356" s="4">
        <v>180.555555555555</v>
      </c>
      <c r="K356">
        <f t="shared" si="5"/>
        <v>1</v>
      </c>
    </row>
    <row r="357" spans="1:11" x14ac:dyDescent="0.3">
      <c r="A357" s="2">
        <v>356</v>
      </c>
      <c r="B357" s="3" t="s">
        <v>357</v>
      </c>
      <c r="C357" s="6">
        <v>0.25925925925900001</v>
      </c>
      <c r="D357" s="6">
        <v>0.59259259259200003</v>
      </c>
      <c r="E357" s="6">
        <v>0.14814814814800001</v>
      </c>
      <c r="F357" s="8">
        <v>27</v>
      </c>
      <c r="G357" s="8">
        <v>26</v>
      </c>
      <c r="H357" s="10">
        <v>74.074074074074005</v>
      </c>
      <c r="I357" s="10">
        <v>38.461538461537998</v>
      </c>
      <c r="J357" s="4">
        <v>0</v>
      </c>
      <c r="K357">
        <f t="shared" si="5"/>
        <v>1</v>
      </c>
    </row>
    <row r="358" spans="1:11" x14ac:dyDescent="0.3">
      <c r="A358" s="2">
        <v>357</v>
      </c>
      <c r="B358" s="3" t="s">
        <v>358</v>
      </c>
      <c r="C358" s="6">
        <v>0.21951219512100001</v>
      </c>
      <c r="D358" s="6">
        <v>0.63414634146299997</v>
      </c>
      <c r="E358" s="6">
        <v>0.14634146341400001</v>
      </c>
      <c r="F358" s="8">
        <v>41</v>
      </c>
      <c r="G358" s="8">
        <v>37</v>
      </c>
      <c r="H358" s="10">
        <v>170.73170731707299</v>
      </c>
      <c r="I358" s="10">
        <v>0</v>
      </c>
      <c r="J358" s="4">
        <v>150</v>
      </c>
      <c r="K358">
        <f t="shared" si="5"/>
        <v>1</v>
      </c>
    </row>
    <row r="359" spans="1:11" x14ac:dyDescent="0.3">
      <c r="A359" s="2">
        <v>358</v>
      </c>
      <c r="B359" s="3" t="s">
        <v>359</v>
      </c>
      <c r="C359" s="6">
        <v>0.175925925925</v>
      </c>
      <c r="D359" s="6">
        <v>0.65740740740699999</v>
      </c>
      <c r="E359" s="6">
        <v>0.166666666666</v>
      </c>
      <c r="F359" s="8">
        <v>108</v>
      </c>
      <c r="G359" s="8">
        <v>95</v>
      </c>
      <c r="H359" s="10">
        <v>185.18518518518499</v>
      </c>
      <c r="I359" s="10">
        <v>0</v>
      </c>
      <c r="J359" s="4">
        <v>86.956521739129997</v>
      </c>
      <c r="K359">
        <f t="shared" si="5"/>
        <v>1</v>
      </c>
    </row>
    <row r="360" spans="1:11" x14ac:dyDescent="0.3">
      <c r="A360" s="2">
        <v>359</v>
      </c>
      <c r="B360" s="3" t="s">
        <v>360</v>
      </c>
      <c r="C360" s="6">
        <v>0.234375</v>
      </c>
      <c r="D360" s="6">
        <v>0.59375</v>
      </c>
      <c r="E360" s="6">
        <v>0.171875</v>
      </c>
      <c r="F360" s="8">
        <v>128</v>
      </c>
      <c r="G360" s="8">
        <v>102</v>
      </c>
      <c r="H360" s="10">
        <v>250</v>
      </c>
      <c r="I360" s="10">
        <v>29.411764705882</v>
      </c>
      <c r="J360" s="4">
        <v>23.255813953488001</v>
      </c>
      <c r="K360">
        <f t="shared" si="5"/>
        <v>1</v>
      </c>
    </row>
    <row r="361" spans="1:11" x14ac:dyDescent="0.3">
      <c r="A361" s="2">
        <v>360</v>
      </c>
      <c r="B361" s="3" t="s">
        <v>361</v>
      </c>
      <c r="C361" s="6">
        <v>0.21212121212099999</v>
      </c>
      <c r="D361" s="6">
        <v>0.60606060606000001</v>
      </c>
      <c r="E361" s="6">
        <v>0.181818181818</v>
      </c>
      <c r="F361" s="8">
        <v>33</v>
      </c>
      <c r="G361" s="8">
        <v>28</v>
      </c>
      <c r="H361" s="10">
        <v>212.12121212121201</v>
      </c>
      <c r="I361" s="10">
        <v>0</v>
      </c>
      <c r="J361" s="4">
        <v>312.5</v>
      </c>
      <c r="K361">
        <f t="shared" si="5"/>
        <v>1</v>
      </c>
    </row>
    <row r="362" spans="1:11" x14ac:dyDescent="0.3">
      <c r="A362" s="2">
        <v>361</v>
      </c>
      <c r="B362" s="3" t="s">
        <v>362</v>
      </c>
      <c r="C362" s="6">
        <v>0.141509433962</v>
      </c>
      <c r="D362" s="6">
        <v>0.61320754716899994</v>
      </c>
      <c r="E362" s="6">
        <v>0.24528301886699999</v>
      </c>
      <c r="F362" s="8">
        <v>106</v>
      </c>
      <c r="G362" s="8">
        <v>95</v>
      </c>
      <c r="H362" s="10">
        <v>179.24528301886701</v>
      </c>
      <c r="I362" s="10">
        <v>42.105263157894001</v>
      </c>
      <c r="J362" s="4">
        <v>42.553191489360998</v>
      </c>
      <c r="K362">
        <f t="shared" si="5"/>
        <v>1</v>
      </c>
    </row>
    <row r="363" spans="1:11" x14ac:dyDescent="0.3">
      <c r="A363" s="2">
        <v>362</v>
      </c>
      <c r="B363" s="3" t="s">
        <v>363</v>
      </c>
      <c r="C363" s="6">
        <v>7.8512396693999995E-2</v>
      </c>
      <c r="D363" s="6">
        <v>0.72727272727199999</v>
      </c>
      <c r="E363" s="6">
        <v>0.194214876033</v>
      </c>
      <c r="F363" s="8">
        <v>242</v>
      </c>
      <c r="G363" s="8">
        <v>211</v>
      </c>
      <c r="H363" s="10">
        <v>173.55371900826401</v>
      </c>
      <c r="I363" s="10">
        <v>0</v>
      </c>
      <c r="J363" s="4">
        <v>61.538461538461</v>
      </c>
      <c r="K363">
        <f t="shared" si="5"/>
        <v>1</v>
      </c>
    </row>
    <row r="364" spans="1:11" x14ac:dyDescent="0.3">
      <c r="A364" s="2">
        <v>363</v>
      </c>
      <c r="B364" s="3" t="s">
        <v>364</v>
      </c>
      <c r="C364" s="6">
        <v>0.15748031496000001</v>
      </c>
      <c r="D364" s="6">
        <v>0.65354330708599995</v>
      </c>
      <c r="E364" s="6">
        <v>0.18897637795200001</v>
      </c>
      <c r="F364" s="8">
        <v>127</v>
      </c>
      <c r="G364" s="8">
        <v>112</v>
      </c>
      <c r="H364" s="10">
        <v>244.09448818897599</v>
      </c>
      <c r="I364" s="10">
        <v>17.857142857142001</v>
      </c>
      <c r="J364" s="4">
        <v>138.461538461538</v>
      </c>
      <c r="K364">
        <f t="shared" si="5"/>
        <v>1</v>
      </c>
    </row>
    <row r="365" spans="1:11" x14ac:dyDescent="0.3">
      <c r="A365" s="2">
        <v>364</v>
      </c>
      <c r="B365" s="3" t="s">
        <v>365</v>
      </c>
      <c r="C365" s="6">
        <v>0.16165413533799999</v>
      </c>
      <c r="D365" s="6">
        <v>0.63909774436</v>
      </c>
      <c r="E365" s="6">
        <v>0.1992481203</v>
      </c>
      <c r="F365" s="8">
        <v>266</v>
      </c>
      <c r="G365" s="8">
        <v>216</v>
      </c>
      <c r="H365" s="10">
        <v>150.37593984962399</v>
      </c>
      <c r="I365" s="10">
        <v>9.2592592592590002</v>
      </c>
      <c r="J365" s="4">
        <v>77.586206896551005</v>
      </c>
      <c r="K365">
        <f t="shared" si="5"/>
        <v>1</v>
      </c>
    </row>
    <row r="366" spans="1:11" x14ac:dyDescent="0.3">
      <c r="A366" s="2">
        <v>365</v>
      </c>
      <c r="B366" s="3" t="s">
        <v>366</v>
      </c>
      <c r="C366" s="6">
        <v>0.105263157894</v>
      </c>
      <c r="D366" s="6">
        <v>0.63157894736800002</v>
      </c>
      <c r="E366" s="6">
        <v>0.26315789473599999</v>
      </c>
      <c r="F366" s="8">
        <v>19</v>
      </c>
      <c r="G366" s="8">
        <v>18</v>
      </c>
      <c r="H366" s="10">
        <v>52.631578947367998</v>
      </c>
      <c r="I366" s="10">
        <v>0</v>
      </c>
      <c r="J366" s="4">
        <v>76.923076923075996</v>
      </c>
      <c r="K366">
        <f t="shared" si="5"/>
        <v>1</v>
      </c>
    </row>
    <row r="367" spans="1:11" x14ac:dyDescent="0.3">
      <c r="A367" s="2">
        <v>366</v>
      </c>
      <c r="B367" s="3" t="s">
        <v>367</v>
      </c>
      <c r="C367" s="6">
        <v>0.18137254901899999</v>
      </c>
      <c r="D367" s="6">
        <v>0.64215686274499995</v>
      </c>
      <c r="E367" s="6">
        <v>0.176470588235</v>
      </c>
      <c r="F367" s="8">
        <v>204</v>
      </c>
      <c r="G367" s="8">
        <v>162</v>
      </c>
      <c r="H367" s="10">
        <v>161.76470588235199</v>
      </c>
      <c r="I367" s="10">
        <v>37.037037037037003</v>
      </c>
      <c r="J367" s="4">
        <v>10.526315789472999</v>
      </c>
      <c r="K367">
        <f t="shared" si="5"/>
        <v>1</v>
      </c>
    </row>
    <row r="368" spans="1:11" x14ac:dyDescent="0.3">
      <c r="A368" s="2">
        <v>367</v>
      </c>
      <c r="B368" s="3" t="s">
        <v>368</v>
      </c>
      <c r="C368" s="6">
        <v>2.7777777776999999E-2</v>
      </c>
      <c r="D368" s="6">
        <v>0.72222222222200005</v>
      </c>
      <c r="E368" s="6">
        <v>0.25</v>
      </c>
      <c r="F368" s="8">
        <v>36</v>
      </c>
      <c r="G368" s="8">
        <v>30</v>
      </c>
      <c r="H368" s="10">
        <v>138.888888888888</v>
      </c>
      <c r="I368" s="10">
        <v>0</v>
      </c>
      <c r="J368" s="4">
        <v>230.76923076923001</v>
      </c>
      <c r="K368">
        <f t="shared" si="5"/>
        <v>1</v>
      </c>
    </row>
    <row r="369" spans="1:11" x14ac:dyDescent="0.3">
      <c r="A369" s="2">
        <v>368</v>
      </c>
      <c r="B369" s="3" t="s">
        <v>369</v>
      </c>
      <c r="C369" s="6">
        <v>0.18421052631500001</v>
      </c>
      <c r="D369" s="6">
        <v>0.60526315789399998</v>
      </c>
      <c r="E369" s="6">
        <v>0.210526315789</v>
      </c>
      <c r="F369" s="8">
        <v>76</v>
      </c>
      <c r="G369" s="8">
        <v>67</v>
      </c>
      <c r="H369" s="10">
        <v>315.78947368421001</v>
      </c>
      <c r="I369" s="10">
        <v>0</v>
      </c>
      <c r="J369" s="4">
        <v>152.173913043478</v>
      </c>
      <c r="K369">
        <f t="shared" si="5"/>
        <v>1</v>
      </c>
    </row>
    <row r="370" spans="1:11" x14ac:dyDescent="0.3">
      <c r="A370" s="2">
        <v>369</v>
      </c>
      <c r="B370" s="3" t="s">
        <v>370</v>
      </c>
      <c r="C370" s="6">
        <v>0.102803738317</v>
      </c>
      <c r="D370" s="6">
        <v>0.74766355140100005</v>
      </c>
      <c r="E370" s="6">
        <v>0.14953271028000001</v>
      </c>
      <c r="F370" s="8">
        <v>214</v>
      </c>
      <c r="G370" s="8">
        <v>195</v>
      </c>
      <c r="H370" s="10">
        <v>130.841121495327</v>
      </c>
      <c r="I370" s="10">
        <v>5.1282051282049999</v>
      </c>
      <c r="J370" s="4">
        <v>157.142857142857</v>
      </c>
      <c r="K370">
        <f t="shared" si="5"/>
        <v>1</v>
      </c>
    </row>
    <row r="371" spans="1:11" x14ac:dyDescent="0.3">
      <c r="A371" s="2">
        <v>370</v>
      </c>
      <c r="B371" s="3" t="s">
        <v>371</v>
      </c>
      <c r="C371" s="6">
        <v>0.18241042345200001</v>
      </c>
      <c r="D371" s="6">
        <v>0.61889250814300001</v>
      </c>
      <c r="E371" s="6">
        <v>0.198697068403</v>
      </c>
      <c r="F371" s="8">
        <v>307</v>
      </c>
      <c r="G371" s="8">
        <v>276</v>
      </c>
      <c r="H371" s="10">
        <v>179.15309446254</v>
      </c>
      <c r="I371" s="10">
        <v>3.6231884057969999</v>
      </c>
      <c r="J371" s="4">
        <v>173.333333333333</v>
      </c>
      <c r="K371">
        <f t="shared" si="5"/>
        <v>1</v>
      </c>
    </row>
    <row r="372" spans="1:11" x14ac:dyDescent="0.3">
      <c r="A372" s="2">
        <v>371</v>
      </c>
      <c r="B372" s="3" t="s">
        <v>372</v>
      </c>
      <c r="C372" s="6">
        <v>0.36363636363599999</v>
      </c>
      <c r="D372" s="6">
        <v>0.45454545454500001</v>
      </c>
      <c r="E372" s="6">
        <v>0.181818181818</v>
      </c>
      <c r="F372" s="8">
        <v>22</v>
      </c>
      <c r="G372" s="8">
        <v>19</v>
      </c>
      <c r="H372" s="10">
        <v>227.272727272727</v>
      </c>
      <c r="I372" s="10">
        <v>0</v>
      </c>
      <c r="J372" s="4">
        <v>0</v>
      </c>
      <c r="K372">
        <f t="shared" si="5"/>
        <v>1</v>
      </c>
    </row>
    <row r="373" spans="1:11" x14ac:dyDescent="0.3">
      <c r="A373" s="2">
        <v>372</v>
      </c>
      <c r="B373" s="3" t="s">
        <v>373</v>
      </c>
      <c r="C373" s="6">
        <v>0.2</v>
      </c>
      <c r="D373" s="6">
        <v>0.63749999999999996</v>
      </c>
      <c r="E373" s="6">
        <v>0.16250000000000001</v>
      </c>
      <c r="F373" s="8">
        <v>80</v>
      </c>
      <c r="G373" s="8">
        <v>67</v>
      </c>
      <c r="H373" s="10">
        <v>125</v>
      </c>
      <c r="I373" s="10">
        <v>44.776119402985003</v>
      </c>
      <c r="J373" s="4">
        <v>135.13513513513499</v>
      </c>
      <c r="K373">
        <f t="shared" si="5"/>
        <v>1</v>
      </c>
    </row>
    <row r="374" spans="1:11" x14ac:dyDescent="0.3">
      <c r="A374" s="2">
        <v>373</v>
      </c>
      <c r="B374" s="3" t="s">
        <v>374</v>
      </c>
      <c r="C374" s="6">
        <v>0.128514056224</v>
      </c>
      <c r="D374" s="6">
        <v>0.70682730923600001</v>
      </c>
      <c r="E374" s="6">
        <v>0.164658634538</v>
      </c>
      <c r="F374" s="8">
        <v>249</v>
      </c>
      <c r="G374" s="8">
        <v>224</v>
      </c>
      <c r="H374" s="10">
        <v>325.30120481927702</v>
      </c>
      <c r="I374" s="10">
        <v>0</v>
      </c>
      <c r="J374" s="4">
        <v>98.039215686274005</v>
      </c>
      <c r="K374">
        <f t="shared" si="5"/>
        <v>1</v>
      </c>
    </row>
    <row r="375" spans="1:11" x14ac:dyDescent="0.3">
      <c r="A375" s="2">
        <v>374</v>
      </c>
      <c r="B375" s="3" t="s">
        <v>375</v>
      </c>
      <c r="C375" s="6">
        <v>0.20754716981099999</v>
      </c>
      <c r="D375" s="6">
        <v>0.641509433962</v>
      </c>
      <c r="E375" s="6">
        <v>0.150943396226</v>
      </c>
      <c r="F375" s="8">
        <v>106</v>
      </c>
      <c r="G375" s="8">
        <v>96</v>
      </c>
      <c r="H375" s="10">
        <v>235.84905660377299</v>
      </c>
      <c r="I375" s="10">
        <v>10.416666666666</v>
      </c>
      <c r="J375" s="4">
        <v>135.593220338983</v>
      </c>
      <c r="K375">
        <f t="shared" si="5"/>
        <v>1</v>
      </c>
    </row>
    <row r="376" spans="1:11" x14ac:dyDescent="0.3">
      <c r="A376" s="2">
        <v>375</v>
      </c>
      <c r="B376" s="3" t="s">
        <v>376</v>
      </c>
      <c r="C376" s="6">
        <v>0.149606299212</v>
      </c>
      <c r="D376" s="6">
        <v>0.60629921259800001</v>
      </c>
      <c r="E376" s="6">
        <v>0.244094488188</v>
      </c>
      <c r="F376" s="8">
        <v>127</v>
      </c>
      <c r="G376" s="8">
        <v>107</v>
      </c>
      <c r="H376" s="10">
        <v>110.23622047244</v>
      </c>
      <c r="I376" s="10">
        <v>0</v>
      </c>
      <c r="J376" s="4">
        <v>228.07017543859601</v>
      </c>
      <c r="K376">
        <f t="shared" si="5"/>
        <v>1</v>
      </c>
    </row>
    <row r="377" spans="1:11" x14ac:dyDescent="0.3">
      <c r="A377" s="2">
        <v>376</v>
      </c>
      <c r="B377" s="3" t="s">
        <v>377</v>
      </c>
      <c r="C377" s="6">
        <v>0.23076923076899999</v>
      </c>
      <c r="D377" s="6">
        <v>0.5</v>
      </c>
      <c r="E377" s="6">
        <v>0.26923076923</v>
      </c>
      <c r="F377" s="8">
        <v>26</v>
      </c>
      <c r="G377" s="8">
        <v>23</v>
      </c>
      <c r="H377" s="10">
        <v>192.30769230769201</v>
      </c>
      <c r="I377" s="10">
        <v>0</v>
      </c>
      <c r="J377" s="4">
        <v>0</v>
      </c>
      <c r="K377">
        <f t="shared" si="5"/>
        <v>1</v>
      </c>
    </row>
    <row r="378" spans="1:11" x14ac:dyDescent="0.3">
      <c r="A378" s="2">
        <v>377</v>
      </c>
      <c r="B378" s="3" t="s">
        <v>378</v>
      </c>
      <c r="C378" s="6">
        <v>0.26666666666599997</v>
      </c>
      <c r="D378" s="6">
        <v>0.66666666666600005</v>
      </c>
      <c r="E378" s="6">
        <v>6.6666666666000005E-2</v>
      </c>
      <c r="F378" s="8">
        <v>30</v>
      </c>
      <c r="G378" s="8">
        <v>28</v>
      </c>
      <c r="H378" s="10">
        <v>233.333333333333</v>
      </c>
      <c r="I378" s="10">
        <v>0</v>
      </c>
      <c r="J378" s="4">
        <v>105.263157894736</v>
      </c>
      <c r="K378">
        <f t="shared" si="5"/>
        <v>1</v>
      </c>
    </row>
    <row r="379" spans="1:11" x14ac:dyDescent="0.3">
      <c r="A379" s="2">
        <v>378</v>
      </c>
      <c r="B379" s="3" t="s">
        <v>379</v>
      </c>
      <c r="C379" s="6">
        <v>0.15789473684200001</v>
      </c>
      <c r="D379" s="6">
        <v>0.66917293232999997</v>
      </c>
      <c r="E379" s="6">
        <v>0.17293233082699999</v>
      </c>
      <c r="F379" s="8">
        <v>133</v>
      </c>
      <c r="G379" s="8">
        <v>111</v>
      </c>
      <c r="H379" s="10">
        <v>165.41353383458599</v>
      </c>
      <c r="I379" s="10">
        <v>18.018018018018001</v>
      </c>
      <c r="J379" s="4">
        <v>96.774193548387004</v>
      </c>
      <c r="K379">
        <f t="shared" si="5"/>
        <v>1</v>
      </c>
    </row>
    <row r="380" spans="1:11" x14ac:dyDescent="0.3">
      <c r="A380" s="2">
        <v>379</v>
      </c>
      <c r="B380" s="3" t="s">
        <v>380</v>
      </c>
      <c r="C380" s="6">
        <v>0.14049586776799999</v>
      </c>
      <c r="D380" s="6">
        <v>0.57024793388399997</v>
      </c>
      <c r="E380" s="6">
        <v>0.289256198347</v>
      </c>
      <c r="F380" s="8">
        <v>121</v>
      </c>
      <c r="G380" s="8">
        <v>102</v>
      </c>
      <c r="H380" s="10">
        <v>148.760330578512</v>
      </c>
      <c r="I380" s="10">
        <v>0</v>
      </c>
      <c r="J380" s="4">
        <v>45.454545454544999</v>
      </c>
      <c r="K380">
        <f t="shared" si="5"/>
        <v>1</v>
      </c>
    </row>
    <row r="381" spans="1:11" x14ac:dyDescent="0.3">
      <c r="A381" s="2">
        <v>380</v>
      </c>
      <c r="B381" s="3" t="s">
        <v>381</v>
      </c>
      <c r="C381" s="6">
        <v>0.181467181467</v>
      </c>
      <c r="D381" s="6">
        <v>0.67181467181400001</v>
      </c>
      <c r="E381" s="6">
        <v>0.14671814671799999</v>
      </c>
      <c r="F381" s="8">
        <v>259</v>
      </c>
      <c r="G381" s="8">
        <v>227</v>
      </c>
      <c r="H381" s="10">
        <v>173.74517374517299</v>
      </c>
      <c r="I381" s="10">
        <v>4.4052863436120004</v>
      </c>
      <c r="J381" s="4">
        <v>111.84210526315699</v>
      </c>
      <c r="K381">
        <f t="shared" si="5"/>
        <v>1</v>
      </c>
    </row>
    <row r="382" spans="1:11" x14ac:dyDescent="0.3">
      <c r="A382" s="2">
        <v>381</v>
      </c>
      <c r="B382" s="3" t="s">
        <v>382</v>
      </c>
      <c r="C382" s="6">
        <v>0.23529411764700001</v>
      </c>
      <c r="D382" s="6">
        <v>0.47058823529400001</v>
      </c>
      <c r="E382" s="6">
        <v>0.29411764705799998</v>
      </c>
      <c r="F382" s="8">
        <v>17</v>
      </c>
      <c r="G382" s="8">
        <v>16</v>
      </c>
      <c r="H382" s="10">
        <v>352.941176470588</v>
      </c>
      <c r="I382" s="10">
        <v>0</v>
      </c>
      <c r="J382" s="4">
        <v>0</v>
      </c>
      <c r="K382">
        <f t="shared" si="5"/>
        <v>1</v>
      </c>
    </row>
    <row r="383" spans="1:11" ht="15" thickBot="1" x14ac:dyDescent="0.35">
      <c r="J383" s="12">
        <v>37756.818602237297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107" zoomScaleNormal="100" workbookViewId="0">
      <selection activeCell="B13" sqref="B13:C13 E13:F13 H13:I13 K13:L13 N13:O13"/>
    </sheetView>
  </sheetViews>
  <sheetFormatPr defaultRowHeight="14.4" x14ac:dyDescent="0.3"/>
  <cols>
    <col min="1" max="1" width="14.44140625" customWidth="1"/>
    <col min="2" max="3" width="9.44140625" bestFit="1" customWidth="1"/>
    <col min="4" max="4" width="26.21875" bestFit="1" customWidth="1"/>
    <col min="5" max="6" width="9.44140625" bestFit="1" customWidth="1"/>
    <col min="7" max="7" width="26.6640625" customWidth="1"/>
    <col min="8" max="9" width="9.44140625" bestFit="1" customWidth="1"/>
    <col min="10" max="10" width="27.21875" customWidth="1"/>
    <col min="11" max="12" width="9.44140625" bestFit="1" customWidth="1"/>
    <col min="13" max="13" width="27" customWidth="1"/>
    <col min="14" max="15" width="9.44140625" bestFit="1" customWidth="1"/>
    <col min="16" max="16" width="27.88671875" customWidth="1"/>
    <col min="17" max="17" width="10.77734375" style="70" customWidth="1"/>
    <col min="18" max="18" width="10.77734375" customWidth="1"/>
    <col min="19" max="19" width="28" customWidth="1"/>
  </cols>
  <sheetData>
    <row r="1" spans="1:19" s="14" customFormat="1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9" s="14" customFormat="1" ht="28.8" x14ac:dyDescent="0.55000000000000004">
      <c r="A2" s="13"/>
      <c r="B2" s="13"/>
      <c r="C2" s="80"/>
      <c r="D2" s="80"/>
      <c r="E2" s="80"/>
      <c r="F2" s="80"/>
      <c r="H2" s="13"/>
      <c r="I2" s="13"/>
      <c r="J2" s="13"/>
      <c r="K2" s="15"/>
      <c r="L2" s="13"/>
      <c r="M2"/>
      <c r="N2" s="13"/>
    </row>
    <row r="3" spans="1:19" s="14" customFormat="1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9" s="14" customFormat="1" ht="15.6" x14ac:dyDescent="0.3">
      <c r="A4" s="13"/>
      <c r="B4" s="13"/>
      <c r="C4" s="13"/>
      <c r="D4" s="13"/>
      <c r="E4" s="13"/>
      <c r="F4" s="13"/>
      <c r="G4" s="16"/>
      <c r="H4" s="13"/>
      <c r="I4" s="13"/>
      <c r="J4" s="13"/>
      <c r="K4" s="13"/>
      <c r="L4" s="13"/>
      <c r="M4" s="13"/>
      <c r="N4" s="13"/>
    </row>
    <row r="5" spans="1:19" s="20" customFormat="1" ht="26.25" customHeight="1" x14ac:dyDescent="0.35">
      <c r="A5" s="17" t="s">
        <v>451</v>
      </c>
      <c r="B5" s="3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9" s="20" customFormat="1" ht="17.25" customHeight="1" x14ac:dyDescent="0.35">
      <c r="A6" s="21" t="s">
        <v>445</v>
      </c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9" s="25" customFormat="1" ht="12" x14ac:dyDescent="0.25">
      <c r="A7" s="24" t="s">
        <v>446</v>
      </c>
      <c r="B7" s="24"/>
    </row>
    <row r="8" spans="1:19" s="14" customFormat="1" x14ac:dyDescent="0.3">
      <c r="A8" s="26"/>
      <c r="B8" s="26"/>
    </row>
    <row r="9" spans="1:19" s="31" customFormat="1" x14ac:dyDescent="0.3">
      <c r="A9" s="27" t="s">
        <v>459</v>
      </c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9" s="32" customFormat="1" thickBot="1" x14ac:dyDescent="0.35">
      <c r="A10" s="32" t="s">
        <v>458</v>
      </c>
    </row>
    <row r="11" spans="1:19" ht="15" thickBot="1" x14ac:dyDescent="0.35">
      <c r="A11" s="77" t="s">
        <v>444</v>
      </c>
      <c r="B11" s="81" t="s">
        <v>453</v>
      </c>
      <c r="C11" s="76"/>
      <c r="D11" s="76"/>
      <c r="E11" s="76" t="s">
        <v>454</v>
      </c>
      <c r="F11" s="76"/>
      <c r="G11" s="76"/>
      <c r="H11" s="76" t="s">
        <v>455</v>
      </c>
      <c r="I11" s="76"/>
      <c r="J11" s="76"/>
      <c r="K11" s="76" t="s">
        <v>456</v>
      </c>
      <c r="L11" s="76"/>
      <c r="M11" s="76"/>
      <c r="N11" s="76" t="s">
        <v>457</v>
      </c>
      <c r="O11" s="76"/>
      <c r="P11" s="79"/>
      <c r="Q11" s="76" t="s">
        <v>461</v>
      </c>
      <c r="R11" s="76"/>
      <c r="S11" s="76"/>
    </row>
    <row r="12" spans="1:19" ht="15" thickBot="1" x14ac:dyDescent="0.35">
      <c r="A12" s="78"/>
      <c r="B12" s="48">
        <v>2014</v>
      </c>
      <c r="C12" s="45">
        <v>2018</v>
      </c>
      <c r="D12" s="46" t="s">
        <v>452</v>
      </c>
      <c r="E12" s="45">
        <v>2014</v>
      </c>
      <c r="F12" s="45">
        <v>2018</v>
      </c>
      <c r="G12" s="46" t="s">
        <v>452</v>
      </c>
      <c r="H12" s="45">
        <v>2014</v>
      </c>
      <c r="I12" s="45">
        <v>2018</v>
      </c>
      <c r="J12" s="46" t="s">
        <v>452</v>
      </c>
      <c r="K12" s="45">
        <v>2014</v>
      </c>
      <c r="L12" s="45">
        <v>2018</v>
      </c>
      <c r="M12" s="46" t="s">
        <v>452</v>
      </c>
      <c r="N12" s="45">
        <v>2014</v>
      </c>
      <c r="O12" s="45">
        <v>2018</v>
      </c>
      <c r="P12" s="47" t="s">
        <v>452</v>
      </c>
      <c r="Q12" s="68">
        <v>2014</v>
      </c>
      <c r="R12" s="68">
        <v>2018</v>
      </c>
      <c r="S12" s="69" t="s">
        <v>452</v>
      </c>
    </row>
    <row r="13" spans="1:19" ht="15" thickBot="1" x14ac:dyDescent="0.35">
      <c r="A13" s="49" t="s">
        <v>447</v>
      </c>
      <c r="B13" s="42">
        <f>0.038963837499 * 100</f>
        <v>3.8963837499</v>
      </c>
      <c r="C13" s="42">
        <f>100*0.055748903013</f>
        <v>5.5748903013</v>
      </c>
      <c r="D13" s="43">
        <f>C13/B13-1</f>
        <v>0.43078573855644442</v>
      </c>
      <c r="E13" s="42">
        <f>100*0.017580163326</f>
        <v>1.7580163326</v>
      </c>
      <c r="F13" s="42">
        <f>100*2.056385206%</f>
        <v>2.0563852059999999</v>
      </c>
      <c r="G13" s="43">
        <f>F13/E13-1</f>
        <v>0.1697190565679958</v>
      </c>
      <c r="H13" s="42">
        <f>100*0.014871178385</f>
        <v>1.4871178384999999</v>
      </c>
      <c r="I13" s="42">
        <f>100*0.01566152658</f>
        <v>1.566152658</v>
      </c>
      <c r="J13" s="43">
        <f>I13/H13-1</f>
        <v>5.3146305863508214E-2</v>
      </c>
      <c r="K13" s="42">
        <f>100*0.007306211892</f>
        <v>0.73062118919999997</v>
      </c>
      <c r="L13" s="42">
        <f>100*0.009178197546</f>
        <v>0.91781975459999998</v>
      </c>
      <c r="M13" s="43">
        <f>L13/K13-1</f>
        <v>0.2562183634517563</v>
      </c>
      <c r="N13" s="42">
        <f>100*0.04971251576</f>
        <v>4.9712515760000002</v>
      </c>
      <c r="O13" s="42">
        <f>100*0.069064408897</f>
        <v>6.9064408896999998</v>
      </c>
      <c r="P13" s="71">
        <f>O13/N13-1</f>
        <v>0.38927607748572313</v>
      </c>
      <c r="Q13" s="74">
        <v>5.4</v>
      </c>
      <c r="R13" s="74">
        <v>5.9</v>
      </c>
      <c r="S13" s="75">
        <v>0.1</v>
      </c>
    </row>
    <row r="14" spans="1:19" ht="15" thickBot="1" x14ac:dyDescent="0.35">
      <c r="A14" s="38" t="s">
        <v>393</v>
      </c>
      <c r="B14" s="40">
        <v>3.3089780000000002</v>
      </c>
      <c r="C14" s="40">
        <v>4.8558709999999996</v>
      </c>
      <c r="D14" s="39">
        <v>0.46748299999999998</v>
      </c>
      <c r="E14" s="40">
        <v>2.0045130000000002</v>
      </c>
      <c r="F14" s="40">
        <v>2.2303289999999998</v>
      </c>
      <c r="G14" s="39">
        <v>0.112653</v>
      </c>
      <c r="H14" s="40">
        <v>1.8553230000000001</v>
      </c>
      <c r="I14" s="40">
        <v>1.904209</v>
      </c>
      <c r="J14" s="39">
        <v>2.6349000000000001E-2</v>
      </c>
      <c r="K14" s="40">
        <v>0.73830300000000004</v>
      </c>
      <c r="L14" s="40">
        <v>0.84017299999999995</v>
      </c>
      <c r="M14" s="39">
        <v>0.13797799999999999</v>
      </c>
      <c r="N14" s="40">
        <v>3.0067699999999999</v>
      </c>
      <c r="O14" s="40">
        <v>4.5877889999999999</v>
      </c>
      <c r="P14" s="39">
        <v>0.52581900000000004</v>
      </c>
      <c r="Q14" s="72">
        <v>5.4435560000000001</v>
      </c>
      <c r="R14" s="72">
        <v>5.2925399999999998</v>
      </c>
      <c r="S14" s="73">
        <v>-2.7743E-2</v>
      </c>
    </row>
    <row r="15" spans="1:19" ht="15" thickBot="1" x14ac:dyDescent="0.35">
      <c r="A15" s="34" t="s">
        <v>394</v>
      </c>
      <c r="B15" s="41">
        <v>4.4373930000000001</v>
      </c>
      <c r="C15" s="41">
        <v>5.5002680000000002</v>
      </c>
      <c r="D15" s="39">
        <v>0.23952599999999999</v>
      </c>
      <c r="E15" s="41">
        <v>2.792449</v>
      </c>
      <c r="F15" s="41">
        <v>2.498659</v>
      </c>
      <c r="G15" s="39">
        <v>-0.105209</v>
      </c>
      <c r="H15" s="41">
        <v>1.4228829999999999</v>
      </c>
      <c r="I15" s="41">
        <v>1.318319</v>
      </c>
      <c r="J15" s="39">
        <v>-7.3487999999999998E-2</v>
      </c>
      <c r="K15" s="41">
        <v>0.90669599999999995</v>
      </c>
      <c r="L15" s="41">
        <v>1.0505800000000001</v>
      </c>
      <c r="M15" s="39">
        <v>0.15869</v>
      </c>
      <c r="N15" s="41">
        <v>7.7375350000000003</v>
      </c>
      <c r="O15" s="41">
        <v>10.524395999999999</v>
      </c>
      <c r="P15" s="39">
        <v>0.36017399999999999</v>
      </c>
      <c r="Q15" s="41">
        <v>7.6109780000000002</v>
      </c>
      <c r="R15" s="41">
        <v>7.8795349999999997</v>
      </c>
      <c r="S15" s="39">
        <v>3.5284999999999997E-2</v>
      </c>
    </row>
    <row r="16" spans="1:19" ht="15" thickBot="1" x14ac:dyDescent="0.35">
      <c r="A16" s="34" t="s">
        <v>395</v>
      </c>
      <c r="B16" s="41">
        <v>3.8155730000000001</v>
      </c>
      <c r="C16" s="41">
        <v>6.0099609999999997</v>
      </c>
      <c r="D16" s="39">
        <v>0.57511299999999999</v>
      </c>
      <c r="E16" s="41">
        <v>1.3547720000000001</v>
      </c>
      <c r="F16" s="41">
        <v>1.7222139999999999</v>
      </c>
      <c r="G16" s="39">
        <v>0.27122000000000002</v>
      </c>
      <c r="H16" s="41">
        <v>1.0556859999999999</v>
      </c>
      <c r="I16" s="41">
        <v>1.1861440000000001</v>
      </c>
      <c r="J16" s="39">
        <v>0.12357600000000001</v>
      </c>
      <c r="K16" s="41">
        <v>0.59299000000000002</v>
      </c>
      <c r="L16" s="41">
        <v>0.83280699999999996</v>
      </c>
      <c r="M16" s="39">
        <v>0.40441899999999997</v>
      </c>
      <c r="N16" s="41">
        <v>5.1614620000000002</v>
      </c>
      <c r="O16" s="41">
        <v>7.7693680000000001</v>
      </c>
      <c r="P16" s="39">
        <v>0.50526400000000005</v>
      </c>
      <c r="Q16" s="41">
        <v>6.2593459999999999</v>
      </c>
      <c r="R16" s="41">
        <v>6.62446</v>
      </c>
      <c r="S16" s="39">
        <v>5.8331000000000001E-2</v>
      </c>
    </row>
    <row r="17" spans="1:19" ht="15" thickBot="1" x14ac:dyDescent="0.35">
      <c r="A17" s="34" t="s">
        <v>396</v>
      </c>
      <c r="B17" s="41">
        <v>2.312929</v>
      </c>
      <c r="C17" s="41">
        <v>3.5682399999999999</v>
      </c>
      <c r="D17" s="39">
        <v>0.542736</v>
      </c>
      <c r="E17" s="41">
        <v>0.81461600000000001</v>
      </c>
      <c r="F17" s="41">
        <v>0.94057599999999997</v>
      </c>
      <c r="G17" s="39">
        <v>0.15462500000000001</v>
      </c>
      <c r="H17" s="41">
        <v>0.76321799999999995</v>
      </c>
      <c r="I17" s="41">
        <v>0.67017700000000002</v>
      </c>
      <c r="J17" s="39">
        <v>-0.121907</v>
      </c>
      <c r="K17" s="41">
        <v>0.60320399999999996</v>
      </c>
      <c r="L17" s="41">
        <v>0.70704900000000004</v>
      </c>
      <c r="M17" s="39">
        <v>0.172155</v>
      </c>
      <c r="N17" s="41">
        <v>2.9394079999999998</v>
      </c>
      <c r="O17" s="41">
        <v>4.1375019999999996</v>
      </c>
      <c r="P17" s="39">
        <v>0.40759699999999999</v>
      </c>
      <c r="Q17" s="41">
        <v>4.2030329999999996</v>
      </c>
      <c r="R17" s="41">
        <v>3.569534</v>
      </c>
      <c r="S17" s="39">
        <v>-0.150725</v>
      </c>
    </row>
    <row r="18" spans="1:19" ht="15" thickBot="1" x14ac:dyDescent="0.35">
      <c r="A18" s="34" t="s">
        <v>397</v>
      </c>
      <c r="B18" s="41">
        <v>3.4057210000000002</v>
      </c>
      <c r="C18" s="41">
        <v>4.451994</v>
      </c>
      <c r="D18" s="39">
        <v>0.30720999999999998</v>
      </c>
      <c r="E18" s="41">
        <v>1.1522399999999999</v>
      </c>
      <c r="F18" s="41">
        <v>1.362805</v>
      </c>
      <c r="G18" s="39">
        <v>0.18274399999999999</v>
      </c>
      <c r="H18" s="41">
        <v>1.17181</v>
      </c>
      <c r="I18" s="41">
        <v>1.1542619999999999</v>
      </c>
      <c r="J18" s="39">
        <v>-1.4976E-2</v>
      </c>
      <c r="K18" s="41">
        <v>0.66240399999999999</v>
      </c>
      <c r="L18" s="41">
        <v>0.76307999999999998</v>
      </c>
      <c r="M18" s="39">
        <v>0.15198500000000001</v>
      </c>
      <c r="N18" s="41">
        <v>2.721374</v>
      </c>
      <c r="O18" s="41">
        <v>4.4361119999999996</v>
      </c>
      <c r="P18" s="39">
        <v>0.63009999999999999</v>
      </c>
      <c r="Q18" s="41">
        <v>2.4865379999999999</v>
      </c>
      <c r="R18" s="41">
        <v>2.1880890000000002</v>
      </c>
      <c r="S18" s="39">
        <v>-0.12002599999999999</v>
      </c>
    </row>
    <row r="19" spans="1:19" ht="15" thickBot="1" x14ac:dyDescent="0.35">
      <c r="A19" s="34" t="s">
        <v>398</v>
      </c>
      <c r="B19" s="41">
        <v>3.3606029999999998</v>
      </c>
      <c r="C19" s="41">
        <v>4.9559740000000003</v>
      </c>
      <c r="D19" s="39">
        <v>0.47472700000000001</v>
      </c>
      <c r="E19" s="41">
        <v>1.574711</v>
      </c>
      <c r="F19" s="41">
        <v>1.680329</v>
      </c>
      <c r="G19" s="39">
        <v>6.7071000000000006E-2</v>
      </c>
      <c r="H19" s="41">
        <v>1.5597449999999999</v>
      </c>
      <c r="I19" s="41">
        <v>1.561483</v>
      </c>
      <c r="J19" s="39">
        <v>1.114E-3</v>
      </c>
      <c r="K19" s="41">
        <v>0.668462</v>
      </c>
      <c r="L19" s="41">
        <v>0.66623200000000005</v>
      </c>
      <c r="M19" s="39">
        <v>-3.3370000000000001E-3</v>
      </c>
      <c r="N19" s="41">
        <v>3.5335390000000002</v>
      </c>
      <c r="O19" s="41">
        <v>5.274343</v>
      </c>
      <c r="P19" s="39">
        <v>0.49265100000000001</v>
      </c>
      <c r="Q19" s="41">
        <v>4.8771149999999999</v>
      </c>
      <c r="R19" s="41">
        <v>4.9551069999999999</v>
      </c>
      <c r="S19" s="39">
        <v>1.5990999999999998E-2</v>
      </c>
    </row>
    <row r="20" spans="1:19" ht="15" thickBot="1" x14ac:dyDescent="0.35">
      <c r="A20" s="34" t="s">
        <v>399</v>
      </c>
      <c r="B20" s="41">
        <v>4.2284179999999996</v>
      </c>
      <c r="C20" s="41">
        <v>5.715535</v>
      </c>
      <c r="D20" s="39">
        <v>0.35169499999999998</v>
      </c>
      <c r="E20" s="41">
        <v>2.5454240000000001</v>
      </c>
      <c r="F20" s="41">
        <v>2.751881</v>
      </c>
      <c r="G20" s="39">
        <v>8.1109000000000001E-2</v>
      </c>
      <c r="H20" s="41">
        <v>1.909068</v>
      </c>
      <c r="I20" s="41">
        <v>2.0486610000000001</v>
      </c>
      <c r="J20" s="39">
        <v>7.3121000000000005E-2</v>
      </c>
      <c r="K20" s="41">
        <v>1.0633840000000001</v>
      </c>
      <c r="L20" s="41">
        <v>1.1658949999999999</v>
      </c>
      <c r="M20" s="39">
        <v>9.64E-2</v>
      </c>
      <c r="N20" s="41">
        <v>4.8898929999999998</v>
      </c>
      <c r="O20" s="41">
        <v>6.9194110000000002</v>
      </c>
      <c r="P20" s="39">
        <v>0.415043</v>
      </c>
      <c r="Q20" s="41">
        <v>5.007117</v>
      </c>
      <c r="R20" s="41">
        <v>5.5751210000000002</v>
      </c>
      <c r="S20" s="39">
        <v>0.113439</v>
      </c>
    </row>
    <row r="21" spans="1:19" ht="15" thickBot="1" x14ac:dyDescent="0.35">
      <c r="A21" s="34" t="s">
        <v>400</v>
      </c>
      <c r="B21" s="41">
        <v>3.5583360000000002</v>
      </c>
      <c r="C21" s="41">
        <v>6.4183209999999997</v>
      </c>
      <c r="D21" s="39">
        <v>0.80374199999999996</v>
      </c>
      <c r="E21" s="41">
        <v>0.67627300000000001</v>
      </c>
      <c r="F21" s="41">
        <v>1.179789</v>
      </c>
      <c r="G21" s="39">
        <v>0.74454500000000001</v>
      </c>
      <c r="H21" s="41">
        <v>1.188218</v>
      </c>
      <c r="I21" s="41">
        <v>1.4036580000000001</v>
      </c>
      <c r="J21" s="39">
        <v>0.181313</v>
      </c>
      <c r="K21" s="41">
        <v>0.663632</v>
      </c>
      <c r="L21" s="41">
        <v>0.63131000000000004</v>
      </c>
      <c r="M21" s="39">
        <v>-4.8704999999999998E-2</v>
      </c>
      <c r="N21" s="41">
        <v>5.0562500000000004</v>
      </c>
      <c r="O21" s="41">
        <v>8.7890929999999994</v>
      </c>
      <c r="P21" s="39">
        <v>0.738263</v>
      </c>
      <c r="Q21" s="41">
        <v>2.2437109999999998</v>
      </c>
      <c r="R21" s="41">
        <v>2.2834620000000001</v>
      </c>
      <c r="S21" s="39">
        <v>1.7715999999999999E-2</v>
      </c>
    </row>
    <row r="22" spans="1:19" ht="15" thickBot="1" x14ac:dyDescent="0.35">
      <c r="A22" s="34" t="s">
        <v>401</v>
      </c>
      <c r="B22" s="41">
        <v>4.2355270000000003</v>
      </c>
      <c r="C22" s="41">
        <v>5.9511539999999998</v>
      </c>
      <c r="D22" s="39">
        <v>0.40505600000000003</v>
      </c>
      <c r="E22" s="41">
        <v>2.4836429999999998</v>
      </c>
      <c r="F22" s="41">
        <v>2.8058900000000002</v>
      </c>
      <c r="G22" s="39">
        <v>0.129747</v>
      </c>
      <c r="H22" s="41">
        <v>1.6650640000000001</v>
      </c>
      <c r="I22" s="41">
        <v>1.887764</v>
      </c>
      <c r="J22" s="39">
        <v>0.13374800000000001</v>
      </c>
      <c r="K22" s="41">
        <v>0.79997499999999999</v>
      </c>
      <c r="L22" s="41">
        <v>0.95751699999999995</v>
      </c>
      <c r="M22" s="39">
        <v>0.196933</v>
      </c>
      <c r="N22" s="41">
        <v>6.3346869999999997</v>
      </c>
      <c r="O22" s="41">
        <v>8.1267800000000001</v>
      </c>
      <c r="P22" s="39">
        <v>0.28290100000000001</v>
      </c>
      <c r="Q22" s="41">
        <v>5.1936369999999998</v>
      </c>
      <c r="R22" s="41">
        <v>5.742076</v>
      </c>
      <c r="S22" s="39">
        <v>0.105598</v>
      </c>
    </row>
    <row r="23" spans="1:19" ht="15" thickBot="1" x14ac:dyDescent="0.35">
      <c r="A23" s="34" t="s">
        <v>402</v>
      </c>
      <c r="B23" s="41">
        <v>3.5065819999999999</v>
      </c>
      <c r="C23" s="41">
        <v>4.9250999999999996</v>
      </c>
      <c r="D23" s="39">
        <v>0.40453</v>
      </c>
      <c r="E23" s="41">
        <v>1.8672</v>
      </c>
      <c r="F23" s="41">
        <v>2.5377160000000001</v>
      </c>
      <c r="G23" s="39">
        <v>0.35910199999999998</v>
      </c>
      <c r="H23" s="41">
        <v>1.391146</v>
      </c>
      <c r="I23" s="41">
        <v>1.641608</v>
      </c>
      <c r="J23" s="39">
        <v>0.18004000000000001</v>
      </c>
      <c r="K23" s="41">
        <v>0.78782600000000003</v>
      </c>
      <c r="L23" s="41">
        <v>1.09975</v>
      </c>
      <c r="M23" s="39">
        <v>0.39593</v>
      </c>
      <c r="N23" s="41">
        <v>5.2881119999999999</v>
      </c>
      <c r="O23" s="41">
        <v>7.379359</v>
      </c>
      <c r="P23" s="39">
        <v>0.39546100000000001</v>
      </c>
      <c r="Q23" s="41">
        <v>4.7483300000000002</v>
      </c>
      <c r="R23" s="41">
        <v>5.8428610000000001</v>
      </c>
      <c r="S23" s="39">
        <v>0.23050799999999999</v>
      </c>
    </row>
    <row r="24" spans="1:19" ht="15" thickBot="1" x14ac:dyDescent="0.35">
      <c r="A24" s="34" t="s">
        <v>403</v>
      </c>
      <c r="B24" s="41">
        <v>3.4035639999999998</v>
      </c>
      <c r="C24" s="41">
        <v>4.5798550000000002</v>
      </c>
      <c r="D24" s="39">
        <v>0.345605</v>
      </c>
      <c r="E24" s="41">
        <v>1.517285</v>
      </c>
      <c r="F24" s="41">
        <v>1.586274</v>
      </c>
      <c r="G24" s="39">
        <v>4.5468000000000001E-2</v>
      </c>
      <c r="H24" s="41">
        <v>1.1210629999999999</v>
      </c>
      <c r="I24" s="41">
        <v>1.0236149999999999</v>
      </c>
      <c r="J24" s="39">
        <v>-8.6925000000000002E-2</v>
      </c>
      <c r="K24" s="41">
        <v>0.73610799999999998</v>
      </c>
      <c r="L24" s="41">
        <v>0.87238400000000005</v>
      </c>
      <c r="M24" s="39">
        <v>0.18512999999999999</v>
      </c>
      <c r="N24" s="41">
        <v>4.6964490000000003</v>
      </c>
      <c r="O24" s="41">
        <v>6.4408539999999999</v>
      </c>
      <c r="P24" s="39">
        <v>0.37142999999999998</v>
      </c>
      <c r="Q24" s="41">
        <v>5.927365</v>
      </c>
      <c r="R24" s="41">
        <v>5.8993289999999998</v>
      </c>
      <c r="S24" s="39">
        <v>-4.7299999999999998E-3</v>
      </c>
    </row>
    <row r="25" spans="1:19" ht="15" thickBot="1" x14ac:dyDescent="0.35">
      <c r="A25" s="34" t="s">
        <v>404</v>
      </c>
      <c r="B25" s="41">
        <v>2.365402</v>
      </c>
      <c r="C25" s="41">
        <v>3.271239</v>
      </c>
      <c r="D25" s="39">
        <v>0.38295200000000001</v>
      </c>
      <c r="E25" s="41">
        <v>1.164849</v>
      </c>
      <c r="F25" s="41">
        <v>1.662193</v>
      </c>
      <c r="G25" s="39">
        <v>0.42696000000000001</v>
      </c>
      <c r="H25" s="41">
        <v>0.96996300000000002</v>
      </c>
      <c r="I25" s="41">
        <v>1.3273630000000001</v>
      </c>
      <c r="J25" s="39">
        <v>0.36846699999999999</v>
      </c>
      <c r="K25" s="41">
        <v>0.59506899999999996</v>
      </c>
      <c r="L25" s="41">
        <v>0.85036199999999995</v>
      </c>
      <c r="M25" s="39">
        <v>0.42901400000000001</v>
      </c>
      <c r="N25" s="41">
        <v>1.602225</v>
      </c>
      <c r="O25" s="41">
        <v>3.3084419999999999</v>
      </c>
      <c r="P25" s="39">
        <v>1.0649040000000001</v>
      </c>
      <c r="Q25" s="41">
        <v>4.2205320000000004</v>
      </c>
      <c r="R25" s="41">
        <v>5.968483</v>
      </c>
      <c r="S25" s="39">
        <v>0.41415400000000002</v>
      </c>
    </row>
    <row r="26" spans="1:19" ht="15" thickBot="1" x14ac:dyDescent="0.35">
      <c r="A26" s="34" t="s">
        <v>405</v>
      </c>
      <c r="B26" s="41">
        <v>4.1260649999999996</v>
      </c>
      <c r="C26" s="41">
        <v>7.1226760000000002</v>
      </c>
      <c r="D26" s="39">
        <v>0.72626299999999999</v>
      </c>
      <c r="E26" s="41">
        <v>1.318514</v>
      </c>
      <c r="F26" s="41">
        <v>1.599232</v>
      </c>
      <c r="G26" s="39">
        <v>0.21290400000000001</v>
      </c>
      <c r="H26" s="41">
        <v>1.711327</v>
      </c>
      <c r="I26" s="41">
        <v>1.842876</v>
      </c>
      <c r="J26" s="39">
        <v>7.6869000000000007E-2</v>
      </c>
      <c r="K26" s="41">
        <v>0.642509</v>
      </c>
      <c r="L26" s="41">
        <v>0.77239999999999998</v>
      </c>
      <c r="M26" s="39">
        <v>0.20216200000000001</v>
      </c>
      <c r="N26" s="41">
        <v>3.294762</v>
      </c>
      <c r="O26" s="41">
        <v>5.6582249999999998</v>
      </c>
      <c r="P26" s="39">
        <v>0.71733899999999995</v>
      </c>
      <c r="Q26" s="41">
        <v>5.0517659999999998</v>
      </c>
      <c r="R26" s="41">
        <v>7.1226760000000002</v>
      </c>
      <c r="S26" s="39">
        <v>0.409937</v>
      </c>
    </row>
    <row r="27" spans="1:19" ht="15" thickBot="1" x14ac:dyDescent="0.35">
      <c r="A27" s="34" t="s">
        <v>406</v>
      </c>
      <c r="B27" s="41">
        <v>4.0936399999999997</v>
      </c>
      <c r="C27" s="41">
        <v>7.4935729999999996</v>
      </c>
      <c r="D27" s="39">
        <v>0.83053999999999994</v>
      </c>
      <c r="E27" s="41">
        <v>1.2775449999999999</v>
      </c>
      <c r="F27" s="41">
        <v>1.6396200000000001</v>
      </c>
      <c r="G27" s="39">
        <v>0.283414</v>
      </c>
      <c r="H27" s="41">
        <v>1.211149</v>
      </c>
      <c r="I27" s="41">
        <v>1.3054300000000001</v>
      </c>
      <c r="J27" s="39">
        <v>7.7843999999999997E-2</v>
      </c>
      <c r="K27" s="41">
        <v>0.66052299999999997</v>
      </c>
      <c r="L27" s="41">
        <v>0.83627799999999997</v>
      </c>
      <c r="M27" s="39">
        <v>0.26608399999999999</v>
      </c>
      <c r="N27" s="41">
        <v>3.2018770000000001</v>
      </c>
      <c r="O27" s="41">
        <v>5.0337399999999999</v>
      </c>
      <c r="P27" s="39">
        <v>0.57212099999999999</v>
      </c>
      <c r="Q27" s="41">
        <v>3.9940470000000001</v>
      </c>
      <c r="R27" s="41">
        <v>4.9124350000000003</v>
      </c>
      <c r="S27" s="39">
        <v>0.229939</v>
      </c>
    </row>
    <row r="28" spans="1:19" ht="15" thickBot="1" x14ac:dyDescent="0.35">
      <c r="A28" s="34" t="s">
        <v>407</v>
      </c>
      <c r="B28" s="41">
        <v>4.0423580000000001</v>
      </c>
      <c r="C28" s="41">
        <v>5.8474500000000003</v>
      </c>
      <c r="D28" s="39">
        <v>0.446544</v>
      </c>
      <c r="E28" s="41">
        <v>1.25054</v>
      </c>
      <c r="F28" s="41">
        <v>1.776054</v>
      </c>
      <c r="G28" s="39">
        <v>0.42022900000000002</v>
      </c>
      <c r="H28" s="41">
        <v>1.468993</v>
      </c>
      <c r="I28" s="41">
        <v>1.765474</v>
      </c>
      <c r="J28" s="39">
        <v>0.20182600000000001</v>
      </c>
      <c r="K28" s="41">
        <v>0.77856099999999995</v>
      </c>
      <c r="L28" s="41">
        <v>1.1237349999999999</v>
      </c>
      <c r="M28" s="39">
        <v>0.44334800000000002</v>
      </c>
      <c r="N28" s="41">
        <v>4.8656069999999998</v>
      </c>
      <c r="O28" s="41">
        <v>7.9932840000000001</v>
      </c>
      <c r="P28" s="39">
        <v>0.64281299999999997</v>
      </c>
      <c r="Q28" s="41">
        <v>4.443657</v>
      </c>
      <c r="R28" s="41">
        <v>5.1372010000000001</v>
      </c>
      <c r="S28" s="39">
        <v>0.15607499999999999</v>
      </c>
    </row>
    <row r="29" spans="1:19" ht="15" thickBot="1" x14ac:dyDescent="0.35">
      <c r="A29" s="34" t="s">
        <v>408</v>
      </c>
      <c r="B29" s="41">
        <v>3.800964</v>
      </c>
      <c r="C29" s="41">
        <v>5.6507490000000002</v>
      </c>
      <c r="D29" s="39">
        <v>0.48666199999999998</v>
      </c>
      <c r="E29" s="41">
        <v>1.9269879999999999</v>
      </c>
      <c r="F29" s="41">
        <v>1.997641</v>
      </c>
      <c r="G29" s="39">
        <v>3.6664000000000002E-2</v>
      </c>
      <c r="H29" s="41">
        <v>1.4400010000000001</v>
      </c>
      <c r="I29" s="41">
        <v>1.3199829999999999</v>
      </c>
      <c r="J29" s="39">
        <v>-8.3346000000000003E-2</v>
      </c>
      <c r="K29" s="41">
        <v>0.74712400000000001</v>
      </c>
      <c r="L29" s="41">
        <v>0.73419100000000004</v>
      </c>
      <c r="M29" s="39">
        <v>-1.7311E-2</v>
      </c>
      <c r="N29" s="41">
        <v>4.3286360000000004</v>
      </c>
      <c r="O29" s="41">
        <v>6.2380279999999999</v>
      </c>
      <c r="P29" s="39">
        <v>0.44110700000000003</v>
      </c>
      <c r="Q29" s="41">
        <v>8.1702849999999998</v>
      </c>
      <c r="R29" s="41">
        <v>6.7122400000000004</v>
      </c>
      <c r="S29" s="39">
        <v>-0.17845800000000001</v>
      </c>
    </row>
    <row r="30" spans="1:19" ht="15" thickBot="1" x14ac:dyDescent="0.35">
      <c r="A30" s="34" t="s">
        <v>409</v>
      </c>
      <c r="B30" s="41">
        <v>4.2097259999999999</v>
      </c>
      <c r="C30" s="41">
        <v>7.1823579999999998</v>
      </c>
      <c r="D30" s="39">
        <v>0.70613400000000004</v>
      </c>
      <c r="E30" s="41">
        <v>1.3008010000000001</v>
      </c>
      <c r="F30" s="41">
        <v>1.7317910000000001</v>
      </c>
      <c r="G30" s="39">
        <v>0.33132600000000001</v>
      </c>
      <c r="H30" s="41">
        <v>1.477978</v>
      </c>
      <c r="I30" s="41">
        <v>1.5419590000000001</v>
      </c>
      <c r="J30" s="39">
        <v>4.3289000000000001E-2</v>
      </c>
      <c r="K30" s="41">
        <v>0.70677500000000004</v>
      </c>
      <c r="L30" s="41">
        <v>0.97189400000000004</v>
      </c>
      <c r="M30" s="39">
        <v>0.37511</v>
      </c>
      <c r="N30" s="41">
        <v>4.6207760000000002</v>
      </c>
      <c r="O30" s="41">
        <v>7.5387190000000004</v>
      </c>
      <c r="P30" s="39">
        <v>0.63148300000000002</v>
      </c>
      <c r="Q30" s="41">
        <v>4.8643140000000002</v>
      </c>
      <c r="R30" s="41">
        <v>5.5335470000000004</v>
      </c>
      <c r="S30" s="39">
        <v>0.13758000000000001</v>
      </c>
    </row>
    <row r="31" spans="1:19" ht="15" thickBot="1" x14ac:dyDescent="0.35">
      <c r="A31" s="34" t="s">
        <v>410</v>
      </c>
      <c r="B31" s="41">
        <v>3.7104330000000001</v>
      </c>
      <c r="C31" s="41">
        <v>5.6498429999999997</v>
      </c>
      <c r="D31" s="39">
        <v>0.52269100000000002</v>
      </c>
      <c r="E31" s="41">
        <v>2.4098679999999999</v>
      </c>
      <c r="F31" s="41">
        <v>2.3841000000000001</v>
      </c>
      <c r="G31" s="39">
        <v>-1.0692999999999999E-2</v>
      </c>
      <c r="H31" s="41">
        <v>1.2661370000000001</v>
      </c>
      <c r="I31" s="41">
        <v>1.237317</v>
      </c>
      <c r="J31" s="39">
        <v>-2.2762999999999999E-2</v>
      </c>
      <c r="K31" s="41">
        <v>0.71339699999999995</v>
      </c>
      <c r="L31" s="41">
        <v>0.57985799999999998</v>
      </c>
      <c r="M31" s="39">
        <v>-0.18718799999999999</v>
      </c>
      <c r="N31" s="41">
        <v>3.24376</v>
      </c>
      <c r="O31" s="41">
        <v>5.0448360000000001</v>
      </c>
      <c r="P31" s="39">
        <v>0.55524300000000004</v>
      </c>
      <c r="Q31" s="41">
        <v>8.8113220000000005</v>
      </c>
      <c r="R31" s="41">
        <v>8.8552289999999996</v>
      </c>
      <c r="S31" s="39">
        <v>4.9829999999999996E-3</v>
      </c>
    </row>
    <row r="32" spans="1:19" ht="15" thickBot="1" x14ac:dyDescent="0.35">
      <c r="A32" s="34" t="s">
        <v>411</v>
      </c>
      <c r="B32" s="41">
        <v>4.2821129999999998</v>
      </c>
      <c r="C32" s="41">
        <v>5.7582659999999999</v>
      </c>
      <c r="D32" s="39">
        <v>0.344725</v>
      </c>
      <c r="E32" s="41">
        <v>2.1349300000000002</v>
      </c>
      <c r="F32" s="41">
        <v>2.1421559999999999</v>
      </c>
      <c r="G32" s="39">
        <v>3.3839999999999999E-3</v>
      </c>
      <c r="H32" s="41">
        <v>1.332417</v>
      </c>
      <c r="I32" s="41">
        <v>1.3936040000000001</v>
      </c>
      <c r="J32" s="39">
        <v>4.5920999999999997E-2</v>
      </c>
      <c r="K32" s="41">
        <v>0.75788</v>
      </c>
      <c r="L32" s="41">
        <v>0.96780600000000006</v>
      </c>
      <c r="M32" s="39">
        <v>0.27699099999999999</v>
      </c>
      <c r="N32" s="41">
        <v>9.7885629999999999</v>
      </c>
      <c r="O32" s="41">
        <v>14.120348999999999</v>
      </c>
      <c r="P32" s="39">
        <v>0.44253500000000001</v>
      </c>
      <c r="Q32" s="41">
        <v>6.084924</v>
      </c>
      <c r="R32" s="41">
        <v>6.9285310000000004</v>
      </c>
      <c r="S32" s="39">
        <v>0.13863800000000001</v>
      </c>
    </row>
    <row r="33" spans="1:19" ht="15" thickBot="1" x14ac:dyDescent="0.35">
      <c r="A33" s="34" t="s">
        <v>412</v>
      </c>
      <c r="B33" s="41">
        <v>5.0976869999999996</v>
      </c>
      <c r="C33" s="41">
        <v>6.1236199999999998</v>
      </c>
      <c r="D33" s="39">
        <v>0.20125399999999999</v>
      </c>
      <c r="E33" s="41">
        <v>2.2646280000000001</v>
      </c>
      <c r="F33" s="41">
        <v>2.480731</v>
      </c>
      <c r="G33" s="39">
        <v>9.5424999999999996E-2</v>
      </c>
      <c r="H33" s="41">
        <v>1.9954700000000001</v>
      </c>
      <c r="I33" s="41">
        <v>1.886104</v>
      </c>
      <c r="J33" s="39">
        <v>-5.4808000000000003E-2</v>
      </c>
      <c r="K33" s="41">
        <v>1.0154589999999999</v>
      </c>
      <c r="L33" s="41">
        <v>1.2749740000000001</v>
      </c>
      <c r="M33" s="39">
        <v>0.25556400000000001</v>
      </c>
      <c r="N33" s="41">
        <v>6.007428</v>
      </c>
      <c r="O33" s="41">
        <v>7.8129109999999997</v>
      </c>
      <c r="P33" s="39">
        <v>0.300541</v>
      </c>
      <c r="Q33" s="41">
        <v>4.2008080000000003</v>
      </c>
      <c r="R33" s="41">
        <v>3.9470990000000001</v>
      </c>
      <c r="S33" s="39">
        <v>-6.0395999999999998E-2</v>
      </c>
    </row>
    <row r="34" spans="1:19" ht="15" thickBot="1" x14ac:dyDescent="0.35">
      <c r="A34" s="34" t="s">
        <v>413</v>
      </c>
      <c r="B34" s="41">
        <v>3.816627</v>
      </c>
      <c r="C34" s="41">
        <v>5.8643729999999996</v>
      </c>
      <c r="D34" s="39">
        <v>0.53653200000000001</v>
      </c>
      <c r="E34" s="41">
        <v>1.8223419999999999</v>
      </c>
      <c r="F34" s="41">
        <v>2.4647869999999998</v>
      </c>
      <c r="G34" s="39">
        <v>0.35253800000000002</v>
      </c>
      <c r="H34" s="41">
        <v>1.572905</v>
      </c>
      <c r="I34" s="41">
        <v>1.8608899999999999</v>
      </c>
      <c r="J34" s="39">
        <v>0.183091</v>
      </c>
      <c r="K34" s="41">
        <v>1.0461819999999999</v>
      </c>
      <c r="L34" s="41">
        <v>1.168172</v>
      </c>
      <c r="M34" s="39">
        <v>0.116604</v>
      </c>
      <c r="N34" s="41">
        <v>4.985106</v>
      </c>
      <c r="O34" s="41">
        <v>8.1536950000000008</v>
      </c>
      <c r="P34" s="39">
        <v>0.63561100000000004</v>
      </c>
      <c r="Q34" s="41">
        <v>4.308236</v>
      </c>
      <c r="R34" s="41">
        <v>4.8760199999999996</v>
      </c>
      <c r="S34" s="39">
        <v>0.13178999999999999</v>
      </c>
    </row>
    <row r="35" spans="1:19" ht="15" thickBot="1" x14ac:dyDescent="0.35">
      <c r="A35" s="34" t="s">
        <v>414</v>
      </c>
      <c r="B35" s="41">
        <v>4.6332040000000001</v>
      </c>
      <c r="C35" s="41">
        <v>6.2800849999999997</v>
      </c>
      <c r="D35" s="39">
        <v>0.35545100000000002</v>
      </c>
      <c r="E35" s="41">
        <v>2.7027019999999999</v>
      </c>
      <c r="F35" s="41">
        <v>2.5265029999999999</v>
      </c>
      <c r="G35" s="39">
        <v>-6.5194000000000002E-2</v>
      </c>
      <c r="H35" s="41">
        <v>2.1273369999999998</v>
      </c>
      <c r="I35" s="41">
        <v>2.0701740000000002</v>
      </c>
      <c r="J35" s="39">
        <v>-2.6870999999999999E-2</v>
      </c>
      <c r="K35" s="41">
        <v>0.93875299999999995</v>
      </c>
      <c r="L35" s="41">
        <v>0.86257200000000001</v>
      </c>
      <c r="M35" s="39">
        <v>-8.1152000000000002E-2</v>
      </c>
      <c r="N35" s="41">
        <v>5.1555749999999998</v>
      </c>
      <c r="O35" s="41">
        <v>6.922841</v>
      </c>
      <c r="P35" s="39">
        <v>0.34278700000000001</v>
      </c>
      <c r="Q35" s="41">
        <v>7.040654</v>
      </c>
      <c r="R35" s="41">
        <v>7.8271509999999997</v>
      </c>
      <c r="S35" s="39">
        <v>0.111707</v>
      </c>
    </row>
    <row r="36" spans="1:19" ht="15" thickBot="1" x14ac:dyDescent="0.35">
      <c r="A36" s="34" t="s">
        <v>415</v>
      </c>
      <c r="B36" s="41">
        <v>3.9794559999999999</v>
      </c>
      <c r="C36" s="41">
        <v>6.3189140000000004</v>
      </c>
      <c r="D36" s="39">
        <v>0.58788300000000004</v>
      </c>
      <c r="E36" s="41">
        <v>1.826619</v>
      </c>
      <c r="F36" s="41">
        <v>2.4358110000000002</v>
      </c>
      <c r="G36" s="39">
        <v>0.333507</v>
      </c>
      <c r="H36" s="41">
        <v>1.670688</v>
      </c>
      <c r="I36" s="41">
        <v>1.920617</v>
      </c>
      <c r="J36" s="39">
        <v>0.14959600000000001</v>
      </c>
      <c r="K36" s="41">
        <v>0.76604099999999997</v>
      </c>
      <c r="L36" s="41">
        <v>1.0791500000000001</v>
      </c>
      <c r="M36" s="39">
        <v>0.40873599999999999</v>
      </c>
      <c r="N36" s="41">
        <v>6.0025979999999999</v>
      </c>
      <c r="O36" s="41">
        <v>8.3863289999999999</v>
      </c>
      <c r="P36" s="39">
        <v>0.39711600000000002</v>
      </c>
      <c r="Q36" s="41">
        <v>6.203576</v>
      </c>
      <c r="R36" s="41">
        <v>8.0222719999999992</v>
      </c>
      <c r="S36" s="39">
        <v>0.29316799999999998</v>
      </c>
    </row>
    <row r="37" spans="1:19" ht="15" thickBot="1" x14ac:dyDescent="0.35">
      <c r="A37" s="34" t="s">
        <v>416</v>
      </c>
      <c r="B37" s="41">
        <v>5.5176410000000002</v>
      </c>
      <c r="C37" s="41">
        <v>7.7170639999999997</v>
      </c>
      <c r="D37" s="39">
        <v>0.39861600000000003</v>
      </c>
      <c r="E37" s="41">
        <v>1.32094</v>
      </c>
      <c r="F37" s="41">
        <v>1.665171</v>
      </c>
      <c r="G37" s="39">
        <v>0.26059500000000002</v>
      </c>
      <c r="H37" s="41">
        <v>1.980008</v>
      </c>
      <c r="I37" s="41">
        <v>2.0773090000000001</v>
      </c>
      <c r="J37" s="39">
        <v>4.9140999999999997E-2</v>
      </c>
      <c r="K37" s="41">
        <v>0.66842199999999996</v>
      </c>
      <c r="L37" s="41">
        <v>0.77663599999999999</v>
      </c>
      <c r="M37" s="39">
        <v>0.16189400000000001</v>
      </c>
      <c r="N37" s="41">
        <v>3.8673999999999999</v>
      </c>
      <c r="O37" s="41">
        <v>5.7195239999999998</v>
      </c>
      <c r="P37" s="39">
        <v>0.478906</v>
      </c>
      <c r="Q37" s="41">
        <v>4.9928189999999999</v>
      </c>
      <c r="R37" s="41">
        <v>6.055771</v>
      </c>
      <c r="S37" s="39">
        <v>0.212896</v>
      </c>
    </row>
    <row r="38" spans="1:19" ht="15" thickBot="1" x14ac:dyDescent="0.35">
      <c r="A38" s="34" t="s">
        <v>417</v>
      </c>
      <c r="B38" s="41">
        <v>4.2461950000000002</v>
      </c>
      <c r="C38" s="41">
        <v>6.2093619999999996</v>
      </c>
      <c r="D38" s="39">
        <v>0.462335</v>
      </c>
      <c r="E38" s="41">
        <v>1.437346</v>
      </c>
      <c r="F38" s="41">
        <v>1.6881409999999999</v>
      </c>
      <c r="G38" s="39">
        <v>0.174484</v>
      </c>
      <c r="H38" s="41">
        <v>1.4742839999999999</v>
      </c>
      <c r="I38" s="41">
        <v>1.44123</v>
      </c>
      <c r="J38" s="39">
        <v>-2.2421E-2</v>
      </c>
      <c r="K38" s="41">
        <v>0.80218400000000001</v>
      </c>
      <c r="L38" s="41">
        <v>0.94923599999999997</v>
      </c>
      <c r="M38" s="39">
        <v>0.183314</v>
      </c>
      <c r="N38" s="41">
        <v>4.3810969999999996</v>
      </c>
      <c r="O38" s="41">
        <v>6.4210659999999997</v>
      </c>
      <c r="P38" s="39">
        <v>0.46562900000000002</v>
      </c>
      <c r="Q38" s="41">
        <v>7.2140360000000001</v>
      </c>
      <c r="R38" s="41">
        <v>8.127497</v>
      </c>
      <c r="S38" s="39">
        <v>0.12662200000000001</v>
      </c>
    </row>
    <row r="39" spans="1:19" ht="15" thickBot="1" x14ac:dyDescent="0.35">
      <c r="A39" s="34" t="s">
        <v>418</v>
      </c>
      <c r="B39" s="41">
        <v>3.5169000000000001</v>
      </c>
      <c r="C39" s="41">
        <v>4.9949680000000001</v>
      </c>
      <c r="D39" s="39">
        <v>0.42027500000000001</v>
      </c>
      <c r="E39" s="41">
        <v>1.7422660000000001</v>
      </c>
      <c r="F39" s="41">
        <v>2.0479699999999998</v>
      </c>
      <c r="G39" s="39">
        <v>0.17546300000000001</v>
      </c>
      <c r="H39" s="41">
        <v>1.0181709999999999</v>
      </c>
      <c r="I39" s="41">
        <v>1.03908</v>
      </c>
      <c r="J39" s="39">
        <v>2.0535000000000001E-2</v>
      </c>
      <c r="K39" s="41">
        <v>0.59185200000000004</v>
      </c>
      <c r="L39" s="41">
        <v>0.70697699999999997</v>
      </c>
      <c r="M39" s="39">
        <v>0.19451599999999999</v>
      </c>
      <c r="N39" s="41">
        <v>5.5227259999999996</v>
      </c>
      <c r="O39" s="41">
        <v>8.5214689999999997</v>
      </c>
      <c r="P39" s="39">
        <v>0.54298199999999996</v>
      </c>
      <c r="Q39" s="41">
        <v>4.8559669999999997</v>
      </c>
      <c r="R39" s="41">
        <v>6.629486</v>
      </c>
      <c r="S39" s="39">
        <v>0.36522399999999999</v>
      </c>
    </row>
    <row r="40" spans="1:19" ht="15" thickBot="1" x14ac:dyDescent="0.35">
      <c r="A40" s="34" t="s">
        <v>419</v>
      </c>
      <c r="B40" s="41">
        <v>4.0347299999999997</v>
      </c>
      <c r="C40" s="41">
        <v>6.6947770000000002</v>
      </c>
      <c r="D40" s="39">
        <v>0.65928699999999996</v>
      </c>
      <c r="E40" s="41">
        <v>1.1444209999999999</v>
      </c>
      <c r="F40" s="41">
        <v>1.652836</v>
      </c>
      <c r="G40" s="39">
        <v>0.44425500000000001</v>
      </c>
      <c r="H40" s="41">
        <v>1.579723</v>
      </c>
      <c r="I40" s="41">
        <v>2.0790109999999999</v>
      </c>
      <c r="J40" s="39">
        <v>0.31606000000000001</v>
      </c>
      <c r="K40" s="41">
        <v>0.50317100000000003</v>
      </c>
      <c r="L40" s="41">
        <v>0.72156500000000001</v>
      </c>
      <c r="M40" s="39">
        <v>0.434035</v>
      </c>
      <c r="N40" s="41">
        <v>2.873926</v>
      </c>
      <c r="O40" s="41">
        <v>4.8886079999999996</v>
      </c>
      <c r="P40" s="39">
        <v>0.70101999999999998</v>
      </c>
      <c r="Q40" s="41">
        <v>4.336633</v>
      </c>
      <c r="R40" s="41">
        <v>6.6045809999999996</v>
      </c>
      <c r="S40" s="39">
        <v>0.52297400000000005</v>
      </c>
    </row>
    <row r="41" spans="1:19" ht="15" thickBot="1" x14ac:dyDescent="0.35">
      <c r="A41" s="34" t="s">
        <v>420</v>
      </c>
      <c r="B41" s="41">
        <v>4.1156550000000003</v>
      </c>
      <c r="C41" s="41">
        <v>5.9521940000000004</v>
      </c>
      <c r="D41" s="39">
        <v>0.44623200000000002</v>
      </c>
      <c r="E41" s="41">
        <v>1.926056</v>
      </c>
      <c r="F41" s="41">
        <v>2.6340979999999998</v>
      </c>
      <c r="G41" s="39">
        <v>0.36761199999999999</v>
      </c>
      <c r="H41" s="41">
        <v>1.4474119999999999</v>
      </c>
      <c r="I41" s="41">
        <v>1.630768</v>
      </c>
      <c r="J41" s="39">
        <v>0.12667800000000001</v>
      </c>
      <c r="K41" s="41">
        <v>0.74677700000000002</v>
      </c>
      <c r="L41" s="41">
        <v>1.0513060000000001</v>
      </c>
      <c r="M41" s="39">
        <v>0.40779100000000001</v>
      </c>
      <c r="N41" s="41">
        <v>6.0933640000000002</v>
      </c>
      <c r="O41" s="41">
        <v>8.4784550000000003</v>
      </c>
      <c r="P41" s="39">
        <v>0.39142399999999999</v>
      </c>
      <c r="Q41" s="41">
        <v>6.4480430000000002</v>
      </c>
      <c r="R41" s="41">
        <v>7.6714339999999996</v>
      </c>
      <c r="S41" s="39">
        <v>0.18973000000000001</v>
      </c>
    </row>
    <row r="42" spans="1:19" ht="15" thickBot="1" x14ac:dyDescent="0.35">
      <c r="A42" s="34" t="s">
        <v>421</v>
      </c>
      <c r="B42" s="41">
        <v>4.7439340000000003</v>
      </c>
      <c r="C42" s="41">
        <v>6.8493329999999997</v>
      </c>
      <c r="D42" s="39">
        <v>0.44380799999999998</v>
      </c>
      <c r="E42" s="41">
        <v>1.6423449999999999</v>
      </c>
      <c r="F42" s="41">
        <v>1.860182</v>
      </c>
      <c r="G42" s="39">
        <v>0.132637</v>
      </c>
      <c r="H42" s="41">
        <v>2.1827230000000002</v>
      </c>
      <c r="I42" s="41">
        <v>2.1419869999999999</v>
      </c>
      <c r="J42" s="39">
        <v>-1.8662999999999999E-2</v>
      </c>
      <c r="K42" s="41">
        <v>0.66318999999999995</v>
      </c>
      <c r="L42" s="41">
        <v>0.69062199999999996</v>
      </c>
      <c r="M42" s="39">
        <v>4.1362999999999997E-2</v>
      </c>
      <c r="N42" s="41">
        <v>3.176393</v>
      </c>
      <c r="O42" s="41">
        <v>4.8925689999999999</v>
      </c>
      <c r="P42" s="39">
        <v>0.54029000000000005</v>
      </c>
      <c r="Q42" s="41">
        <v>6.3952119999999999</v>
      </c>
      <c r="R42" s="41">
        <v>7.800592</v>
      </c>
      <c r="S42" s="39">
        <v>0.21975500000000001</v>
      </c>
    </row>
    <row r="43" spans="1:19" ht="15" thickBot="1" x14ac:dyDescent="0.35">
      <c r="A43" s="34" t="s">
        <v>422</v>
      </c>
      <c r="B43" s="41">
        <v>3.6832560000000001</v>
      </c>
      <c r="C43" s="41">
        <v>5.7796719999999997</v>
      </c>
      <c r="D43" s="39">
        <v>0.56917399999999996</v>
      </c>
      <c r="E43" s="41">
        <v>0.98943899999999996</v>
      </c>
      <c r="F43" s="41">
        <v>1.3422670000000001</v>
      </c>
      <c r="G43" s="39">
        <v>0.35659299999999999</v>
      </c>
      <c r="H43" s="41">
        <v>1.58761</v>
      </c>
      <c r="I43" s="41">
        <v>1.728899</v>
      </c>
      <c r="J43" s="39">
        <v>8.8994000000000004E-2</v>
      </c>
      <c r="K43" s="41">
        <v>0.61148599999999997</v>
      </c>
      <c r="L43" s="41">
        <v>0.77743099999999998</v>
      </c>
      <c r="M43" s="39">
        <v>0.27137899999999998</v>
      </c>
      <c r="N43" s="41">
        <v>2.9191539999999998</v>
      </c>
      <c r="O43" s="41">
        <v>5.1168750000000003</v>
      </c>
      <c r="P43" s="39">
        <v>0.75286200000000003</v>
      </c>
      <c r="Q43" s="41">
        <v>4.6419680000000003</v>
      </c>
      <c r="R43" s="41">
        <v>5.8765900000000002</v>
      </c>
      <c r="S43" s="39">
        <v>0.26596900000000001</v>
      </c>
    </row>
    <row r="44" spans="1:19" ht="15" thickBot="1" x14ac:dyDescent="0.35">
      <c r="A44" s="34" t="s">
        <v>423</v>
      </c>
      <c r="B44" s="41">
        <v>4.7194500000000001</v>
      </c>
      <c r="C44" s="41">
        <v>6.0430859999999997</v>
      </c>
      <c r="D44" s="39">
        <v>0.28046399999999999</v>
      </c>
      <c r="E44" s="41">
        <v>2.7618649999999998</v>
      </c>
      <c r="F44" s="41">
        <v>2.8647849999999999</v>
      </c>
      <c r="G44" s="39">
        <v>3.7263999999999999E-2</v>
      </c>
      <c r="H44" s="41">
        <v>2.0182850000000001</v>
      </c>
      <c r="I44" s="41">
        <v>2.2492589999999999</v>
      </c>
      <c r="J44" s="39">
        <v>0.11444</v>
      </c>
      <c r="K44" s="41">
        <v>0.97499899999999995</v>
      </c>
      <c r="L44" s="41">
        <v>1.262691</v>
      </c>
      <c r="M44" s="39">
        <v>0.29506900000000003</v>
      </c>
      <c r="N44" s="41">
        <v>6.1534950000000004</v>
      </c>
      <c r="O44" s="41">
        <v>8.6921499999999998</v>
      </c>
      <c r="P44" s="39">
        <v>0.41255399999999998</v>
      </c>
      <c r="Q44" s="41">
        <v>6.8022299999999998</v>
      </c>
      <c r="R44" s="41">
        <v>7.6164170000000002</v>
      </c>
      <c r="S44" s="39">
        <v>0.11969399999999999</v>
      </c>
    </row>
    <row r="45" spans="1:19" ht="15" thickBot="1" x14ac:dyDescent="0.35">
      <c r="A45" s="34" t="s">
        <v>424</v>
      </c>
      <c r="B45" s="41">
        <v>3.3060149999999999</v>
      </c>
      <c r="C45" s="41">
        <v>4.4650850000000002</v>
      </c>
      <c r="D45" s="39">
        <v>0.35059400000000002</v>
      </c>
      <c r="E45" s="41">
        <v>1.8208740000000001</v>
      </c>
      <c r="F45" s="41">
        <v>2.1040209999999999</v>
      </c>
      <c r="G45" s="39">
        <v>0.1555</v>
      </c>
      <c r="H45" s="41">
        <v>1.422099</v>
      </c>
      <c r="I45" s="41">
        <v>1.5239720000000001</v>
      </c>
      <c r="J45" s="39">
        <v>7.1635000000000004E-2</v>
      </c>
      <c r="K45" s="41">
        <v>0.79754800000000003</v>
      </c>
      <c r="L45" s="41">
        <v>0.89839400000000003</v>
      </c>
      <c r="M45" s="39">
        <v>0.126445</v>
      </c>
      <c r="N45" s="41">
        <v>3.832338</v>
      </c>
      <c r="O45" s="41">
        <v>5.5574269999999997</v>
      </c>
      <c r="P45" s="39">
        <v>0.45013999999999998</v>
      </c>
      <c r="Q45" s="41">
        <v>3.6549420000000001</v>
      </c>
      <c r="R45" s="41">
        <v>4.2062499999999998</v>
      </c>
      <c r="S45" s="39">
        <v>0.150839</v>
      </c>
    </row>
    <row r="46" spans="1:19" ht="15" thickBot="1" x14ac:dyDescent="0.35">
      <c r="A46" s="34" t="s">
        <v>425</v>
      </c>
      <c r="B46" s="41">
        <v>3.3684759999999998</v>
      </c>
      <c r="C46" s="41">
        <v>4.7149989999999997</v>
      </c>
      <c r="D46" s="39">
        <v>0.39974199999999999</v>
      </c>
      <c r="E46" s="41">
        <v>2.0475729999999999</v>
      </c>
      <c r="F46" s="41">
        <v>1.9385049999999999</v>
      </c>
      <c r="G46" s="39">
        <v>-5.3267000000000002E-2</v>
      </c>
      <c r="H46" s="41">
        <v>1.897708</v>
      </c>
      <c r="I46" s="41">
        <v>1.8229930000000001</v>
      </c>
      <c r="J46" s="39">
        <v>-3.9371999999999997E-2</v>
      </c>
      <c r="K46" s="41">
        <v>0.66916399999999998</v>
      </c>
      <c r="L46" s="41">
        <v>0.86739100000000002</v>
      </c>
      <c r="M46" s="39">
        <v>0.29622999999999999</v>
      </c>
      <c r="N46" s="41">
        <v>2.3699569999999999</v>
      </c>
      <c r="O46" s="41">
        <v>3.5157720000000001</v>
      </c>
      <c r="P46" s="39">
        <v>0.48347499999999999</v>
      </c>
      <c r="Q46" s="41">
        <v>4.1282560000000004</v>
      </c>
      <c r="R46" s="41">
        <v>4.9838279999999999</v>
      </c>
      <c r="S46" s="39">
        <v>0.20724699999999999</v>
      </c>
    </row>
    <row r="47" spans="1:19" ht="15" thickBot="1" x14ac:dyDescent="0.35">
      <c r="A47" s="34" t="s">
        <v>426</v>
      </c>
      <c r="B47" s="41">
        <v>3.2352110000000001</v>
      </c>
      <c r="C47" s="41">
        <v>3.9405749999999999</v>
      </c>
      <c r="D47" s="39">
        <v>0.218027</v>
      </c>
      <c r="E47" s="41">
        <v>1.7213339999999999</v>
      </c>
      <c r="F47" s="41">
        <v>1.627202</v>
      </c>
      <c r="G47" s="39">
        <v>-5.4685999999999998E-2</v>
      </c>
      <c r="H47" s="41">
        <v>1.446593</v>
      </c>
      <c r="I47" s="41">
        <v>1.2699579999999999</v>
      </c>
      <c r="J47" s="39">
        <v>-0.12210500000000001</v>
      </c>
      <c r="K47" s="41">
        <v>0.756938</v>
      </c>
      <c r="L47" s="41">
        <v>0.63388999999999995</v>
      </c>
      <c r="M47" s="39">
        <v>-0.16256100000000001</v>
      </c>
      <c r="N47" s="41">
        <v>2.2820290000000001</v>
      </c>
      <c r="O47" s="41">
        <v>2.8034940000000002</v>
      </c>
      <c r="P47" s="39">
        <v>0.22850899999999999</v>
      </c>
      <c r="Q47" s="41">
        <v>5.1920380000000002</v>
      </c>
      <c r="R47" s="41">
        <v>5.2541000000000002</v>
      </c>
      <c r="S47" s="39">
        <v>1.1953E-2</v>
      </c>
    </row>
    <row r="48" spans="1:19" ht="15" thickBot="1" x14ac:dyDescent="0.35">
      <c r="A48" s="34" t="s">
        <v>427</v>
      </c>
      <c r="B48" s="41">
        <v>3.6769029999999998</v>
      </c>
      <c r="C48" s="41">
        <v>5.0362549999999997</v>
      </c>
      <c r="D48" s="39">
        <v>0.36969999999999997</v>
      </c>
      <c r="E48" s="41">
        <v>2.2297069999999999</v>
      </c>
      <c r="F48" s="41">
        <v>2.50135</v>
      </c>
      <c r="G48" s="39">
        <v>0.12182900000000001</v>
      </c>
      <c r="H48" s="41">
        <v>2.077029</v>
      </c>
      <c r="I48" s="41">
        <v>1.996013</v>
      </c>
      <c r="J48" s="39">
        <v>-3.9005999999999999E-2</v>
      </c>
      <c r="K48" s="41">
        <v>0.76863000000000004</v>
      </c>
      <c r="L48" s="41">
        <v>0.96000600000000003</v>
      </c>
      <c r="M48" s="39">
        <v>0.24898300000000001</v>
      </c>
      <c r="N48" s="41">
        <v>4.2160549999999999</v>
      </c>
      <c r="O48" s="41">
        <v>6.4280419999999996</v>
      </c>
      <c r="P48" s="39">
        <v>0.52465799999999996</v>
      </c>
      <c r="Q48" s="41">
        <v>6.5040570000000004</v>
      </c>
      <c r="R48" s="41">
        <v>6.3173750000000002</v>
      </c>
      <c r="S48" s="39">
        <v>-2.8702999999999999E-2</v>
      </c>
    </row>
    <row r="49" spans="1:19" ht="15" thickBot="1" x14ac:dyDescent="0.35">
      <c r="A49" s="34" t="s">
        <v>428</v>
      </c>
      <c r="B49" s="41">
        <v>3.6743549999999998</v>
      </c>
      <c r="C49" s="41">
        <v>5.5684399999999998</v>
      </c>
      <c r="D49" s="39">
        <v>0.51548700000000003</v>
      </c>
      <c r="E49" s="41">
        <v>1.956609</v>
      </c>
      <c r="F49" s="41">
        <v>2.0071159999999999</v>
      </c>
      <c r="G49" s="39">
        <v>2.5812999999999999E-2</v>
      </c>
      <c r="H49" s="41">
        <v>1.4882280000000001</v>
      </c>
      <c r="I49" s="41">
        <v>1.3908670000000001</v>
      </c>
      <c r="J49" s="39">
        <v>-6.5421000000000007E-2</v>
      </c>
      <c r="K49" s="41">
        <v>0.74774799999999997</v>
      </c>
      <c r="L49" s="41">
        <v>0.732541</v>
      </c>
      <c r="M49" s="39">
        <v>-2.0337999999999998E-2</v>
      </c>
      <c r="N49" s="41">
        <v>3.8259820000000002</v>
      </c>
      <c r="O49" s="41">
        <v>5.3288979999999997</v>
      </c>
      <c r="P49" s="39">
        <v>0.392818</v>
      </c>
      <c r="Q49" s="41">
        <v>8.7362000000000002</v>
      </c>
      <c r="R49" s="41">
        <v>7.925427</v>
      </c>
      <c r="S49" s="39">
        <v>-9.2807000000000001E-2</v>
      </c>
    </row>
    <row r="50" spans="1:19" ht="15" thickBot="1" x14ac:dyDescent="0.35">
      <c r="A50" s="34" t="s">
        <v>429</v>
      </c>
      <c r="B50" s="41">
        <v>4.0391539999999999</v>
      </c>
      <c r="C50" s="41">
        <v>6.9696300000000004</v>
      </c>
      <c r="D50" s="39">
        <v>0.72551699999999997</v>
      </c>
      <c r="E50" s="41">
        <v>1.9729110000000001</v>
      </c>
      <c r="F50" s="41">
        <v>2.5297999999999998</v>
      </c>
      <c r="G50" s="39">
        <v>0.28226699999999999</v>
      </c>
      <c r="H50" s="41">
        <v>1.357254</v>
      </c>
      <c r="I50" s="41">
        <v>1.5934699999999999</v>
      </c>
      <c r="J50" s="39">
        <v>0.174039</v>
      </c>
      <c r="K50" s="41">
        <v>0.64376800000000001</v>
      </c>
      <c r="L50" s="41">
        <v>0.98384099999999997</v>
      </c>
      <c r="M50" s="39">
        <v>0.52825299999999997</v>
      </c>
      <c r="N50" s="41">
        <v>3.7169889999999999</v>
      </c>
      <c r="O50" s="41">
        <v>6.1731619999999996</v>
      </c>
      <c r="P50" s="39">
        <v>0.66079600000000005</v>
      </c>
      <c r="Q50" s="41">
        <v>6.447241</v>
      </c>
      <c r="R50" s="41">
        <v>7.6748139999999996</v>
      </c>
      <c r="S50" s="39">
        <v>0.19040199999999999</v>
      </c>
    </row>
    <row r="51" spans="1:19" ht="15" thickBot="1" x14ac:dyDescent="0.35">
      <c r="A51" s="34" t="s">
        <v>430</v>
      </c>
      <c r="B51" s="41">
        <v>4.1617810000000004</v>
      </c>
      <c r="C51" s="41">
        <v>6.4718809999999998</v>
      </c>
      <c r="D51" s="39">
        <v>0.55507399999999996</v>
      </c>
      <c r="E51" s="41">
        <v>1.6481619999999999</v>
      </c>
      <c r="F51" s="41">
        <v>1.8681589999999999</v>
      </c>
      <c r="G51" s="39">
        <v>0.13347999999999999</v>
      </c>
      <c r="H51" s="41">
        <v>1.5860970000000001</v>
      </c>
      <c r="I51" s="41">
        <v>1.667527</v>
      </c>
      <c r="J51" s="39">
        <v>5.1339000000000003E-2</v>
      </c>
      <c r="K51" s="41">
        <v>0.67236700000000005</v>
      </c>
      <c r="L51" s="41">
        <v>0.70881899999999998</v>
      </c>
      <c r="M51" s="39">
        <v>5.4213999999999998E-2</v>
      </c>
      <c r="N51" s="41">
        <v>3.3652850000000001</v>
      </c>
      <c r="O51" s="41">
        <v>4.7478879999999997</v>
      </c>
      <c r="P51" s="39">
        <v>0.41084199999999998</v>
      </c>
      <c r="Q51" s="41">
        <v>5.3375620000000001</v>
      </c>
      <c r="R51" s="41">
        <v>5.6525340000000002</v>
      </c>
      <c r="S51" s="39">
        <v>5.901E-2</v>
      </c>
    </row>
    <row r="52" spans="1:19" ht="15" thickBot="1" x14ac:dyDescent="0.35">
      <c r="A52" s="34" t="s">
        <v>431</v>
      </c>
      <c r="B52" s="41">
        <v>3.9198469999999999</v>
      </c>
      <c r="C52" s="41">
        <v>5.9425049999999997</v>
      </c>
      <c r="D52" s="39">
        <v>0.51600400000000002</v>
      </c>
      <c r="E52" s="41">
        <v>2.1753990000000001</v>
      </c>
      <c r="F52" s="41">
        <v>2.5955050000000002</v>
      </c>
      <c r="G52" s="39">
        <v>0.19311600000000001</v>
      </c>
      <c r="H52" s="41">
        <v>1.7628429999999999</v>
      </c>
      <c r="I52" s="41">
        <v>2.0245350000000002</v>
      </c>
      <c r="J52" s="39">
        <v>0.148448</v>
      </c>
      <c r="K52" s="41">
        <v>0.75293600000000005</v>
      </c>
      <c r="L52" s="41">
        <v>1.0082949999999999</v>
      </c>
      <c r="M52" s="39">
        <v>0.33915099999999998</v>
      </c>
      <c r="N52" s="41">
        <v>4.2284920000000001</v>
      </c>
      <c r="O52" s="41">
        <v>6.3289790000000004</v>
      </c>
      <c r="P52" s="39">
        <v>0.49674600000000002</v>
      </c>
      <c r="Q52" s="41">
        <v>5.9545450000000004</v>
      </c>
      <c r="R52" s="41">
        <v>7.1861490000000003</v>
      </c>
      <c r="S52" s="39">
        <v>0.20683399999999999</v>
      </c>
    </row>
    <row r="53" spans="1:19" ht="15" thickBot="1" x14ac:dyDescent="0.35">
      <c r="A53" s="34" t="s">
        <v>432</v>
      </c>
      <c r="B53" s="41">
        <v>5.9388069999999997</v>
      </c>
      <c r="C53" s="41">
        <v>7.6330400000000003</v>
      </c>
      <c r="D53" s="39">
        <v>0.28528100000000001</v>
      </c>
      <c r="E53" s="41">
        <v>3.2429790000000001</v>
      </c>
      <c r="F53" s="41">
        <v>3.7649810000000001</v>
      </c>
      <c r="G53" s="39">
        <v>0.16096299999999999</v>
      </c>
      <c r="H53" s="41">
        <v>2.7431489999999998</v>
      </c>
      <c r="I53" s="41">
        <v>2.873964</v>
      </c>
      <c r="J53" s="39">
        <v>4.7687E-2</v>
      </c>
      <c r="K53" s="41">
        <v>1.1076109999999999</v>
      </c>
      <c r="L53" s="41">
        <v>1.4256260000000001</v>
      </c>
      <c r="M53" s="39">
        <v>0.28711700000000001</v>
      </c>
      <c r="N53" s="41">
        <v>7.8848909999999997</v>
      </c>
      <c r="O53" s="41">
        <v>11.439952</v>
      </c>
      <c r="P53" s="39">
        <v>0.45086999999999999</v>
      </c>
      <c r="Q53" s="41">
        <v>6.055631</v>
      </c>
      <c r="R53" s="41">
        <v>6.0396929999999998</v>
      </c>
      <c r="S53" s="39">
        <v>-2.6319999999999998E-3</v>
      </c>
    </row>
    <row r="54" spans="1:19" ht="15" thickBot="1" x14ac:dyDescent="0.35">
      <c r="A54" s="34" t="s">
        <v>433</v>
      </c>
      <c r="B54" s="41">
        <v>3.0370439999999999</v>
      </c>
      <c r="C54" s="41">
        <v>4.4482160000000004</v>
      </c>
      <c r="D54" s="39">
        <v>0.46465299999999998</v>
      </c>
      <c r="E54" s="41">
        <v>1.4202330000000001</v>
      </c>
      <c r="F54" s="41">
        <v>1.57517</v>
      </c>
      <c r="G54" s="39">
        <v>0.10909199999999999</v>
      </c>
      <c r="H54" s="41">
        <v>1.109367</v>
      </c>
      <c r="I54" s="41">
        <v>1.1862809999999999</v>
      </c>
      <c r="J54" s="39">
        <v>6.9331000000000004E-2</v>
      </c>
      <c r="K54" s="41">
        <v>0.57068399999999997</v>
      </c>
      <c r="L54" s="41">
        <v>0.74125600000000003</v>
      </c>
      <c r="M54" s="39">
        <v>0.29888999999999999</v>
      </c>
      <c r="N54" s="41">
        <v>7.0501189999999996</v>
      </c>
      <c r="O54" s="41">
        <v>8.6002010000000002</v>
      </c>
      <c r="P54" s="39">
        <v>0.21986600000000001</v>
      </c>
      <c r="Q54" s="41">
        <v>5.6687440000000002</v>
      </c>
      <c r="R54" s="41">
        <v>6.187735</v>
      </c>
      <c r="S54" s="39">
        <v>9.1552999999999995E-2</v>
      </c>
    </row>
    <row r="55" spans="1:19" ht="15" thickBot="1" x14ac:dyDescent="0.35">
      <c r="A55" s="34" t="s">
        <v>434</v>
      </c>
      <c r="B55" s="41">
        <v>3.471962</v>
      </c>
      <c r="C55" s="41">
        <v>6.2750180000000002</v>
      </c>
      <c r="D55" s="39">
        <v>0.80733999999999995</v>
      </c>
      <c r="E55" s="41">
        <v>1.099038</v>
      </c>
      <c r="F55" s="41">
        <v>1.319917</v>
      </c>
      <c r="G55" s="39">
        <v>0.20097400000000001</v>
      </c>
      <c r="H55" s="41">
        <v>1.7984260000000001</v>
      </c>
      <c r="I55" s="41">
        <v>1.7364489999999999</v>
      </c>
      <c r="J55" s="39">
        <v>-3.4462E-2</v>
      </c>
      <c r="K55" s="41" t="s">
        <v>391</v>
      </c>
      <c r="L55" s="41">
        <v>0.66536799999999996</v>
      </c>
      <c r="M55" s="39" t="s">
        <v>391</v>
      </c>
      <c r="N55" s="41">
        <v>2.8537520000000001</v>
      </c>
      <c r="O55" s="41">
        <v>4.873958</v>
      </c>
      <c r="P55" s="39">
        <v>0.70791199999999999</v>
      </c>
      <c r="Q55" s="41">
        <v>5.2079430000000002</v>
      </c>
      <c r="R55" s="41">
        <v>6.188466</v>
      </c>
      <c r="S55" s="39">
        <v>0.188274</v>
      </c>
    </row>
    <row r="56" spans="1:19" ht="15" thickBot="1" x14ac:dyDescent="0.35">
      <c r="A56" s="34" t="s">
        <v>435</v>
      </c>
      <c r="B56" s="41">
        <v>3.4971990000000002</v>
      </c>
      <c r="C56" s="41">
        <v>5.2710350000000004</v>
      </c>
      <c r="D56" s="39">
        <v>0.507216</v>
      </c>
      <c r="E56" s="41">
        <v>2.011727</v>
      </c>
      <c r="F56" s="41">
        <v>2.258562</v>
      </c>
      <c r="G56" s="39">
        <v>0.122698</v>
      </c>
      <c r="H56" s="41">
        <v>1.0955159999999999</v>
      </c>
      <c r="I56" s="41">
        <v>1.268659</v>
      </c>
      <c r="J56" s="39">
        <v>0.15804599999999999</v>
      </c>
      <c r="K56" s="41">
        <v>0.61700200000000005</v>
      </c>
      <c r="L56" s="41">
        <v>0.76618399999999998</v>
      </c>
      <c r="M56" s="39">
        <v>0.241785</v>
      </c>
      <c r="N56" s="41">
        <v>5.1335499999999996</v>
      </c>
      <c r="O56" s="41">
        <v>6.4034839999999997</v>
      </c>
      <c r="P56" s="39">
        <v>0.24737899999999999</v>
      </c>
      <c r="Q56" s="41">
        <v>5.3256110000000003</v>
      </c>
      <c r="R56" s="41">
        <v>6.2193620000000003</v>
      </c>
      <c r="S56" s="39">
        <v>0.167821</v>
      </c>
    </row>
    <row r="57" spans="1:19" ht="15" thickBot="1" x14ac:dyDescent="0.35">
      <c r="A57" s="34" t="s">
        <v>436</v>
      </c>
      <c r="B57" s="41">
        <v>3.295677</v>
      </c>
      <c r="C57" s="41">
        <v>4.6536869999999997</v>
      </c>
      <c r="D57" s="39">
        <v>0.41205700000000001</v>
      </c>
      <c r="E57" s="41">
        <v>1.206097</v>
      </c>
      <c r="F57" s="41">
        <v>1.465509</v>
      </c>
      <c r="G57" s="39">
        <v>0.215083</v>
      </c>
      <c r="H57" s="41">
        <v>1.0925050000000001</v>
      </c>
      <c r="I57" s="41">
        <v>1.214763</v>
      </c>
      <c r="J57" s="39">
        <v>0.11190600000000001</v>
      </c>
      <c r="K57" s="41">
        <v>0.56032999999999999</v>
      </c>
      <c r="L57" s="41">
        <v>0.68846200000000002</v>
      </c>
      <c r="M57" s="39">
        <v>0.22867199999999999</v>
      </c>
      <c r="N57" s="41">
        <v>5.0546889999999998</v>
      </c>
      <c r="O57" s="41">
        <v>7.2076180000000001</v>
      </c>
      <c r="P57" s="39">
        <v>0.425927</v>
      </c>
      <c r="Q57" s="41">
        <v>4.1203750000000001</v>
      </c>
      <c r="R57" s="41">
        <v>4.6665140000000003</v>
      </c>
      <c r="S57" s="39">
        <v>0.132545</v>
      </c>
    </row>
    <row r="58" spans="1:19" ht="15" thickBot="1" x14ac:dyDescent="0.35">
      <c r="A58" s="34" t="s">
        <v>437</v>
      </c>
      <c r="B58" s="41">
        <v>5.7320279999999997</v>
      </c>
      <c r="C58" s="41">
        <v>9.3010009999999994</v>
      </c>
      <c r="D58" s="39">
        <v>0.622637</v>
      </c>
      <c r="E58" s="41">
        <v>2.1360990000000002</v>
      </c>
      <c r="F58" s="41">
        <v>1.703244</v>
      </c>
      <c r="G58" s="39">
        <v>-0.20263900000000001</v>
      </c>
      <c r="H58" s="41">
        <v>1.6354</v>
      </c>
      <c r="I58" s="41">
        <v>1.367794</v>
      </c>
      <c r="J58" s="39">
        <v>-0.163634</v>
      </c>
      <c r="K58" s="41">
        <v>1.0144029999999999</v>
      </c>
      <c r="L58" s="41">
        <v>0.93208000000000002</v>
      </c>
      <c r="M58" s="39">
        <v>-8.1155000000000005E-2</v>
      </c>
      <c r="N58" s="41">
        <v>4.3599829999999997</v>
      </c>
      <c r="O58" s="41">
        <v>6.5604610000000001</v>
      </c>
      <c r="P58" s="39">
        <v>0.50469799999999998</v>
      </c>
      <c r="Q58" s="41">
        <v>4.4640240000000002</v>
      </c>
      <c r="R58" s="41">
        <v>4.5044370000000002</v>
      </c>
      <c r="S58" s="39">
        <v>9.0530000000000003E-3</v>
      </c>
    </row>
    <row r="59" spans="1:19" ht="15" thickBot="1" x14ac:dyDescent="0.35">
      <c r="A59" s="34" t="s">
        <v>438</v>
      </c>
      <c r="B59" s="41">
        <v>3.6360920000000001</v>
      </c>
      <c r="C59" s="41">
        <v>5.3456460000000003</v>
      </c>
      <c r="D59" s="39">
        <v>0.47016200000000002</v>
      </c>
      <c r="E59" s="41">
        <v>1.416261</v>
      </c>
      <c r="F59" s="41">
        <v>1.622925</v>
      </c>
      <c r="G59" s="39">
        <v>0.145922</v>
      </c>
      <c r="H59" s="41">
        <v>1.3809130000000001</v>
      </c>
      <c r="I59" s="41">
        <v>1.2703390000000001</v>
      </c>
      <c r="J59" s="39">
        <v>-8.0074000000000006E-2</v>
      </c>
      <c r="K59" s="41">
        <v>0.89547299999999996</v>
      </c>
      <c r="L59" s="41">
        <v>0.947689</v>
      </c>
      <c r="M59" s="39">
        <v>5.8311000000000002E-2</v>
      </c>
      <c r="N59" s="41">
        <v>5.2173090000000002</v>
      </c>
      <c r="O59" s="41">
        <v>7.0133260000000002</v>
      </c>
      <c r="P59" s="39">
        <v>0.34424199999999999</v>
      </c>
      <c r="Q59" s="41">
        <v>5.8810589999999996</v>
      </c>
      <c r="R59" s="41">
        <v>5.9712909999999999</v>
      </c>
      <c r="S59" s="39">
        <v>1.5342E-2</v>
      </c>
    </row>
    <row r="60" spans="1:19" ht="15" thickBot="1" x14ac:dyDescent="0.35">
      <c r="A60" s="34" t="s">
        <v>439</v>
      </c>
      <c r="B60" s="41">
        <v>4.234172</v>
      </c>
      <c r="C60" s="41">
        <v>6.3199209999999999</v>
      </c>
      <c r="D60" s="39">
        <v>0.49259900000000001</v>
      </c>
      <c r="E60" s="41">
        <v>2.4343089999999998</v>
      </c>
      <c r="F60" s="41">
        <v>2.9767739999999998</v>
      </c>
      <c r="G60" s="39">
        <v>0.22284100000000001</v>
      </c>
      <c r="H60" s="41">
        <v>2.4942129999999998</v>
      </c>
      <c r="I60" s="41">
        <v>2.3748770000000001</v>
      </c>
      <c r="J60" s="39">
        <v>-4.7846E-2</v>
      </c>
      <c r="K60" s="41">
        <v>0.653505</v>
      </c>
      <c r="L60" s="41">
        <v>0.86031999999999997</v>
      </c>
      <c r="M60" s="39">
        <v>0.31646999999999997</v>
      </c>
      <c r="N60" s="41">
        <v>4.0816879999999998</v>
      </c>
      <c r="O60" s="41">
        <v>6.4802090000000003</v>
      </c>
      <c r="P60" s="39">
        <v>0.58762899999999996</v>
      </c>
      <c r="Q60" s="41">
        <v>6.1974130000000001</v>
      </c>
      <c r="R60" s="41">
        <v>5.7540069999999996</v>
      </c>
      <c r="S60" s="39">
        <v>-7.1546999999999999E-2</v>
      </c>
    </row>
    <row r="61" spans="1:19" ht="15" thickBot="1" x14ac:dyDescent="0.35">
      <c r="A61" s="34" t="s">
        <v>440</v>
      </c>
      <c r="B61" s="41">
        <v>3.770359</v>
      </c>
      <c r="C61" s="41">
        <v>5.9408279999999998</v>
      </c>
      <c r="D61" s="39">
        <v>0.57566600000000001</v>
      </c>
      <c r="E61" s="41">
        <v>1.5166310000000001</v>
      </c>
      <c r="F61" s="41">
        <v>1.8224210000000001</v>
      </c>
      <c r="G61" s="39">
        <v>0.201624</v>
      </c>
      <c r="H61" s="41">
        <v>1.4793959999999999</v>
      </c>
      <c r="I61" s="41">
        <v>1.6047</v>
      </c>
      <c r="J61" s="39">
        <v>8.4698999999999997E-2</v>
      </c>
      <c r="K61" s="41">
        <v>0.70546500000000001</v>
      </c>
      <c r="L61" s="41">
        <v>0.83338500000000004</v>
      </c>
      <c r="M61" s="39">
        <v>0.18132699999999999</v>
      </c>
      <c r="N61" s="41">
        <v>3.5721720000000001</v>
      </c>
      <c r="O61" s="41">
        <v>5.2873520000000003</v>
      </c>
      <c r="P61" s="39">
        <v>0.48015000000000002</v>
      </c>
      <c r="Q61" s="41">
        <v>3.4420489999999999</v>
      </c>
      <c r="R61" s="41">
        <v>4.2882340000000001</v>
      </c>
      <c r="S61" s="39">
        <v>0.245837</v>
      </c>
    </row>
    <row r="62" spans="1:19" ht="15" thickBot="1" x14ac:dyDescent="0.35">
      <c r="A62" s="34" t="s">
        <v>441</v>
      </c>
      <c r="B62" s="41">
        <v>3.810514</v>
      </c>
      <c r="C62" s="41">
        <v>5.3560470000000002</v>
      </c>
      <c r="D62" s="39">
        <v>0.40559600000000001</v>
      </c>
      <c r="E62" s="41">
        <v>1.635554</v>
      </c>
      <c r="F62" s="41">
        <v>1.7155879999999999</v>
      </c>
      <c r="G62" s="39">
        <v>4.8932999999999997E-2</v>
      </c>
      <c r="H62" s="41">
        <v>1.8339780000000001</v>
      </c>
      <c r="I62" s="41">
        <v>1.702258</v>
      </c>
      <c r="J62" s="39">
        <v>-7.1822999999999998E-2</v>
      </c>
      <c r="K62" s="41">
        <v>0.604904</v>
      </c>
      <c r="L62" s="41">
        <v>0.64517800000000003</v>
      </c>
      <c r="M62" s="39">
        <v>6.6578999999999999E-2</v>
      </c>
      <c r="N62" s="41">
        <v>4.6042110000000003</v>
      </c>
      <c r="O62" s="41">
        <v>5.7946090000000003</v>
      </c>
      <c r="P62" s="39">
        <v>0.25854500000000002</v>
      </c>
      <c r="Q62" s="41">
        <v>6.1665599999999996</v>
      </c>
      <c r="R62" s="41">
        <v>6.0838729999999996</v>
      </c>
      <c r="S62" s="39">
        <v>-1.3409000000000001E-2</v>
      </c>
    </row>
    <row r="63" spans="1:19" ht="15" thickBot="1" x14ac:dyDescent="0.35">
      <c r="A63" s="34" t="s">
        <v>442</v>
      </c>
      <c r="B63" s="41">
        <v>4.8216549999999998</v>
      </c>
      <c r="C63" s="41">
        <v>6.6792600000000002</v>
      </c>
      <c r="D63" s="39">
        <v>0.38526199999999999</v>
      </c>
      <c r="E63" s="41">
        <v>2.7131599999999998</v>
      </c>
      <c r="F63" s="41">
        <v>2.8225519999999999</v>
      </c>
      <c r="G63" s="39">
        <v>4.0319000000000001E-2</v>
      </c>
      <c r="H63" s="41">
        <v>1.4474359999999999</v>
      </c>
      <c r="I63" s="41">
        <v>1.456089</v>
      </c>
      <c r="J63" s="39">
        <v>5.9779999999999998E-3</v>
      </c>
      <c r="K63" s="41">
        <v>0.70648599999999995</v>
      </c>
      <c r="L63" s="41">
        <v>0.78181999999999996</v>
      </c>
      <c r="M63" s="39">
        <v>0.106631</v>
      </c>
      <c r="N63" s="41">
        <v>3.7909039999999998</v>
      </c>
      <c r="O63" s="41">
        <v>5.2093809999999996</v>
      </c>
      <c r="P63" s="39">
        <v>0.37417899999999998</v>
      </c>
      <c r="Q63" s="41">
        <v>7.896674</v>
      </c>
      <c r="R63" s="41">
        <v>9.9706299999999999</v>
      </c>
      <c r="S63" s="39">
        <v>0.26263599999999998</v>
      </c>
    </row>
    <row r="64" spans="1:19" ht="15" thickBot="1" x14ac:dyDescent="0.35">
      <c r="A64" s="34" t="s">
        <v>443</v>
      </c>
      <c r="B64" s="41">
        <v>4.2236820000000002</v>
      </c>
      <c r="C64" s="41">
        <v>6.3932089999999997</v>
      </c>
      <c r="D64" s="39">
        <v>0.51365700000000003</v>
      </c>
      <c r="E64" s="41">
        <v>1.5300069999999999</v>
      </c>
      <c r="F64" s="41">
        <v>1.9054960000000001</v>
      </c>
      <c r="G64" s="39">
        <v>0.245416</v>
      </c>
      <c r="H64" s="41">
        <v>2.0364179999999998</v>
      </c>
      <c r="I64" s="41">
        <v>2.1340370000000002</v>
      </c>
      <c r="J64" s="39">
        <v>4.7935999999999999E-2</v>
      </c>
      <c r="K64" s="41">
        <v>0.57464999999999999</v>
      </c>
      <c r="L64" s="41">
        <v>0.67078199999999999</v>
      </c>
      <c r="M64" s="39">
        <v>0.16728699999999999</v>
      </c>
      <c r="N64" s="41">
        <v>2.546421</v>
      </c>
      <c r="O64" s="41">
        <v>4.2769789999999999</v>
      </c>
      <c r="P64" s="39">
        <v>0.67960399999999999</v>
      </c>
      <c r="Q64" s="41">
        <v>6.0481980000000002</v>
      </c>
      <c r="R64" s="41">
        <v>6.1616999999999997</v>
      </c>
      <c r="S64" s="39">
        <v>1.8766000000000001E-2</v>
      </c>
    </row>
  </sheetData>
  <sheetProtection algorithmName="SHA-512" hashValue="2jm3e0+DaLOmXBaNRzDGr4l/Tgja3H+jZCF/l0va1A3SQl8GfpcPnp3gQeQENGmg93/rVmsFGAlgZu8cdGzFew==" saltValue="4clsl01ovMGcze6C4vEL+A==" spinCount="100000" sheet="1" objects="1" scenarios="1" selectLockedCells="1" sort="0" autoFilter="0" selectUnlockedCells="1"/>
  <protectedRanges>
    <protectedRange sqref="A11:S64" name="Range1"/>
  </protectedRanges>
  <autoFilter ref="A12:S12"/>
  <mergeCells count="8">
    <mergeCell ref="C2:F2"/>
    <mergeCell ref="B11:D11"/>
    <mergeCell ref="E11:G11"/>
    <mergeCell ref="Q11:S11"/>
    <mergeCell ref="A11:A12"/>
    <mergeCell ref="H11:J11"/>
    <mergeCell ref="K11:M11"/>
    <mergeCell ref="N11:P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tabSelected="1" topLeftCell="A11" zoomScale="126" workbookViewId="0">
      <selection activeCell="B13" sqref="A13:T163"/>
    </sheetView>
  </sheetViews>
  <sheetFormatPr defaultRowHeight="14.4" x14ac:dyDescent="0.3"/>
  <cols>
    <col min="1" max="1" width="25.109375" customWidth="1"/>
    <col min="2" max="2" width="47.5546875" customWidth="1"/>
    <col min="3" max="4" width="9.44140625" style="3" bestFit="1" customWidth="1"/>
    <col min="5" max="5" width="26.21875" style="3" bestFit="1" customWidth="1"/>
    <col min="6" max="7" width="9.44140625" style="3" bestFit="1" customWidth="1"/>
    <col min="8" max="8" width="26.21875" style="60" bestFit="1" customWidth="1"/>
    <col min="9" max="10" width="9.44140625" style="3" bestFit="1" customWidth="1"/>
    <col min="11" max="11" width="26.21875" style="60" bestFit="1" customWidth="1"/>
    <col min="12" max="13" width="9.44140625" style="3" bestFit="1" customWidth="1"/>
    <col min="14" max="14" width="26.21875" style="60" bestFit="1" customWidth="1"/>
    <col min="15" max="16" width="9.44140625" style="3" bestFit="1" customWidth="1"/>
    <col min="17" max="17" width="26.21875" style="60" bestFit="1" customWidth="1"/>
    <col min="18" max="18" width="10.5546875" style="3" customWidth="1"/>
    <col min="19" max="19" width="9.88671875" customWidth="1"/>
    <col min="20" max="20" width="25.44140625" customWidth="1"/>
  </cols>
  <sheetData>
    <row r="1" spans="1:20" s="14" customFormat="1" ht="15.6" x14ac:dyDescent="0.3">
      <c r="A1" s="13"/>
      <c r="B1" s="13"/>
      <c r="C1" s="13"/>
      <c r="D1" s="13"/>
      <c r="E1" s="13"/>
      <c r="F1" s="13"/>
      <c r="G1" s="13"/>
      <c r="H1" s="50"/>
      <c r="I1" s="13"/>
      <c r="J1" s="13"/>
      <c r="K1" s="50"/>
      <c r="L1" s="13"/>
      <c r="M1" s="62"/>
      <c r="N1" s="58"/>
      <c r="O1" s="62"/>
      <c r="P1" s="62"/>
      <c r="Q1" s="58"/>
      <c r="R1" s="62"/>
    </row>
    <row r="2" spans="1:20" s="14" customFormat="1" ht="28.8" x14ac:dyDescent="0.55000000000000004">
      <c r="A2" s="13"/>
      <c r="B2" s="13"/>
      <c r="C2" s="80"/>
      <c r="D2" s="80"/>
      <c r="E2" s="80"/>
      <c r="F2" s="13"/>
      <c r="G2" s="13"/>
      <c r="H2" s="50"/>
      <c r="I2" s="13"/>
      <c r="J2" s="13"/>
      <c r="K2"/>
      <c r="L2" s="13"/>
      <c r="M2" s="62"/>
      <c r="N2" s="58"/>
      <c r="O2" s="62"/>
      <c r="P2" s="62"/>
      <c r="Q2" s="58"/>
      <c r="R2" s="62"/>
    </row>
    <row r="3" spans="1:20" s="14" customFormat="1" ht="15.6" x14ac:dyDescent="0.3">
      <c r="A3" s="13"/>
      <c r="B3" s="13"/>
      <c r="C3" s="13"/>
      <c r="D3" s="13"/>
      <c r="E3" s="13"/>
      <c r="F3" s="13"/>
      <c r="G3" s="13"/>
      <c r="H3" s="50"/>
      <c r="I3" s="13"/>
      <c r="J3" s="13"/>
      <c r="K3" s="50"/>
      <c r="L3" s="13"/>
      <c r="M3" s="62"/>
      <c r="N3" s="58"/>
      <c r="O3" s="62"/>
      <c r="P3" s="62"/>
      <c r="Q3" s="58"/>
      <c r="R3" s="62"/>
    </row>
    <row r="4" spans="1:20" s="14" customFormat="1" ht="15.6" x14ac:dyDescent="0.3">
      <c r="A4" s="13"/>
      <c r="B4" s="13"/>
      <c r="C4" s="13"/>
      <c r="D4" s="13"/>
      <c r="E4" s="13"/>
      <c r="F4" s="13"/>
      <c r="G4" s="13"/>
      <c r="H4" s="50"/>
      <c r="I4" s="13"/>
      <c r="J4" s="13"/>
      <c r="K4" s="50"/>
      <c r="L4" s="13"/>
      <c r="M4" s="62"/>
      <c r="N4" s="58"/>
      <c r="O4" s="62"/>
      <c r="P4" s="62"/>
      <c r="Q4" s="58"/>
      <c r="R4" s="62"/>
    </row>
    <row r="5" spans="1:20" s="20" customFormat="1" ht="26.25" customHeight="1" x14ac:dyDescent="0.35">
      <c r="A5" s="17" t="s">
        <v>451</v>
      </c>
      <c r="B5" s="35"/>
      <c r="C5" s="18"/>
      <c r="D5" s="18"/>
      <c r="E5" s="18"/>
      <c r="F5" s="18"/>
      <c r="G5" s="18"/>
      <c r="H5" s="51"/>
      <c r="I5" s="18"/>
      <c r="J5" s="18"/>
      <c r="K5" s="51"/>
      <c r="L5" s="19"/>
      <c r="N5" s="56"/>
      <c r="Q5" s="56"/>
    </row>
    <row r="6" spans="1:20" s="20" customFormat="1" ht="17.25" customHeight="1" x14ac:dyDescent="0.35">
      <c r="A6" s="21" t="s">
        <v>445</v>
      </c>
      <c r="B6" s="36"/>
      <c r="C6" s="22"/>
      <c r="D6" s="22"/>
      <c r="E6" s="22"/>
      <c r="F6" s="22"/>
      <c r="G6" s="22"/>
      <c r="H6" s="52"/>
      <c r="I6" s="22"/>
      <c r="J6" s="22"/>
      <c r="K6" s="52"/>
      <c r="L6" s="23"/>
      <c r="N6" s="56"/>
      <c r="Q6" s="56"/>
    </row>
    <row r="7" spans="1:20" s="25" customFormat="1" ht="12" x14ac:dyDescent="0.25">
      <c r="A7" s="24" t="s">
        <v>446</v>
      </c>
      <c r="B7" s="24"/>
      <c r="H7" s="53"/>
      <c r="K7" s="53"/>
      <c r="N7" s="53"/>
      <c r="Q7" s="53"/>
    </row>
    <row r="8" spans="1:20" s="14" customFormat="1" x14ac:dyDescent="0.3">
      <c r="A8" s="26"/>
      <c r="B8" s="26"/>
      <c r="C8" s="62"/>
      <c r="D8" s="62"/>
      <c r="E8" s="62"/>
      <c r="F8" s="62"/>
      <c r="G8" s="62"/>
      <c r="H8" s="58"/>
      <c r="I8" s="62"/>
      <c r="J8" s="62"/>
      <c r="K8" s="58"/>
      <c r="L8" s="62"/>
      <c r="M8" s="62"/>
      <c r="N8" s="58"/>
      <c r="O8" s="62"/>
      <c r="P8" s="62"/>
      <c r="Q8" s="58"/>
      <c r="R8" s="62"/>
    </row>
    <row r="9" spans="1:20" s="31" customFormat="1" x14ac:dyDescent="0.3">
      <c r="A9" s="27" t="s">
        <v>460</v>
      </c>
      <c r="B9" s="27"/>
      <c r="C9" s="28"/>
      <c r="D9" s="29"/>
      <c r="E9" s="29"/>
      <c r="F9" s="29"/>
      <c r="G9" s="29"/>
      <c r="H9" s="54"/>
      <c r="I9" s="29"/>
      <c r="J9" s="29"/>
      <c r="K9" s="54"/>
      <c r="L9" s="30"/>
      <c r="N9" s="57"/>
      <c r="Q9" s="57"/>
    </row>
    <row r="10" spans="1:20" s="32" customFormat="1" thickBot="1" x14ac:dyDescent="0.35">
      <c r="A10" s="32" t="s">
        <v>458</v>
      </c>
      <c r="H10" s="55"/>
      <c r="K10" s="55"/>
      <c r="N10" s="55"/>
      <c r="Q10" s="55"/>
    </row>
    <row r="11" spans="1:20" s="32" customFormat="1" ht="15" customHeight="1" thickBot="1" x14ac:dyDescent="0.35">
      <c r="A11" s="82" t="s">
        <v>449</v>
      </c>
      <c r="B11" s="82" t="s">
        <v>448</v>
      </c>
      <c r="C11" s="81" t="s">
        <v>453</v>
      </c>
      <c r="D11" s="76"/>
      <c r="E11" s="76"/>
      <c r="F11" s="76" t="s">
        <v>454</v>
      </c>
      <c r="G11" s="76"/>
      <c r="H11" s="76"/>
      <c r="I11" s="76" t="s">
        <v>455</v>
      </c>
      <c r="J11" s="76"/>
      <c r="K11" s="76"/>
      <c r="L11" s="76" t="s">
        <v>456</v>
      </c>
      <c r="M11" s="76"/>
      <c r="N11" s="79"/>
      <c r="O11" s="76" t="s">
        <v>457</v>
      </c>
      <c r="P11" s="76"/>
      <c r="Q11" s="76"/>
      <c r="R11" s="76" t="s">
        <v>461</v>
      </c>
      <c r="S11" s="76"/>
      <c r="T11" s="76"/>
    </row>
    <row r="12" spans="1:20" s="33" customFormat="1" ht="15" thickBot="1" x14ac:dyDescent="0.35">
      <c r="A12" s="83"/>
      <c r="B12" s="83"/>
      <c r="C12" s="48">
        <v>2014</v>
      </c>
      <c r="D12" s="45">
        <v>2018</v>
      </c>
      <c r="E12" s="46" t="s">
        <v>452</v>
      </c>
      <c r="F12" s="45">
        <v>2014</v>
      </c>
      <c r="G12" s="45">
        <v>2018</v>
      </c>
      <c r="H12" s="46" t="s">
        <v>452</v>
      </c>
      <c r="I12" s="45">
        <v>2014</v>
      </c>
      <c r="J12" s="45">
        <v>2018</v>
      </c>
      <c r="K12" s="46" t="s">
        <v>452</v>
      </c>
      <c r="L12" s="45">
        <v>2014</v>
      </c>
      <c r="M12" s="45">
        <v>2018</v>
      </c>
      <c r="N12" s="47" t="s">
        <v>452</v>
      </c>
      <c r="O12" s="68">
        <v>2014</v>
      </c>
      <c r="P12" s="68">
        <v>2018</v>
      </c>
      <c r="Q12" s="69" t="s">
        <v>452</v>
      </c>
      <c r="R12" s="68">
        <v>2014</v>
      </c>
      <c r="S12" s="68">
        <v>2018</v>
      </c>
      <c r="T12" s="69" t="s">
        <v>452</v>
      </c>
    </row>
    <row r="13" spans="1:20" s="33" customFormat="1" ht="15" thickBot="1" x14ac:dyDescent="0.35">
      <c r="A13" s="44" t="s">
        <v>450</v>
      </c>
      <c r="B13" s="49" t="s">
        <v>447</v>
      </c>
      <c r="C13" s="42">
        <f>0.038963837499 * 100</f>
        <v>3.8963837499</v>
      </c>
      <c r="D13" s="42">
        <f>100*0.055748903013</f>
        <v>5.5748903013</v>
      </c>
      <c r="E13" s="43">
        <f>D13/C13-1</f>
        <v>0.43078573855644442</v>
      </c>
      <c r="F13" s="42">
        <f>100*0.017580163326</f>
        <v>1.7580163326</v>
      </c>
      <c r="G13" s="42">
        <f>100*2.056385206%</f>
        <v>2.0563852059999999</v>
      </c>
      <c r="H13" s="43">
        <f>G13/F13-1</f>
        <v>0.1697190565679958</v>
      </c>
      <c r="I13" s="42">
        <f>100*0.014871178385</f>
        <v>1.4871178384999999</v>
      </c>
      <c r="J13" s="42">
        <f>100*0.01566152658</f>
        <v>1.566152658</v>
      </c>
      <c r="K13" s="43">
        <f>J13/I13-1</f>
        <v>5.3146305863508214E-2</v>
      </c>
      <c r="L13" s="42">
        <f>100*0.007306211892</f>
        <v>0.73062118919999997</v>
      </c>
      <c r="M13" s="42">
        <f>100*0.009178197546</f>
        <v>0.91781975459999998</v>
      </c>
      <c r="N13" s="43">
        <f>M13/L13-1</f>
        <v>0.2562183634517563</v>
      </c>
      <c r="O13" s="66">
        <f>100*0.04971251576</f>
        <v>4.9712515760000002</v>
      </c>
      <c r="P13" s="66">
        <f>100*0.069064408897</f>
        <v>6.9064408896999998</v>
      </c>
      <c r="Q13" s="67">
        <f>P13/O13-1</f>
        <v>0.38927607748572313</v>
      </c>
      <c r="R13" s="74">
        <v>5.4</v>
      </c>
      <c r="S13" s="74">
        <v>5.9</v>
      </c>
      <c r="T13" s="75">
        <v>0.1</v>
      </c>
    </row>
    <row r="14" spans="1:20" ht="15" thickBot="1" x14ac:dyDescent="0.35">
      <c r="A14" s="37">
        <v>1</v>
      </c>
      <c r="B14" s="34" t="s">
        <v>2</v>
      </c>
      <c r="C14" s="41">
        <v>3.125</v>
      </c>
      <c r="D14" s="41">
        <v>4.3890549999999999</v>
      </c>
      <c r="E14" s="63">
        <v>0.404497</v>
      </c>
      <c r="F14" s="64">
        <v>1.3759920000000001</v>
      </c>
      <c r="G14" s="64">
        <v>1.777798</v>
      </c>
      <c r="H14" s="61">
        <v>0.29201100000000002</v>
      </c>
      <c r="I14" s="40">
        <v>1.309523</v>
      </c>
      <c r="J14" s="65">
        <v>1.417073</v>
      </c>
      <c r="K14" s="61">
        <v>8.2128999999999994E-2</v>
      </c>
      <c r="L14" s="40">
        <v>0.70436500000000002</v>
      </c>
      <c r="M14" s="65">
        <v>0.79892799999999997</v>
      </c>
      <c r="N14" s="61">
        <v>0.13425200000000001</v>
      </c>
      <c r="O14" s="40">
        <v>3.9206340000000002</v>
      </c>
      <c r="P14" s="65">
        <v>5.6739100000000002</v>
      </c>
      <c r="Q14" s="61">
        <v>0.44719100000000001</v>
      </c>
      <c r="R14" s="40">
        <v>3.1726190000000001</v>
      </c>
      <c r="S14" s="65">
        <v>3.4545379999999999</v>
      </c>
      <c r="T14" s="61">
        <v>8.8859999999999995E-2</v>
      </c>
    </row>
    <row r="15" spans="1:20" ht="15" thickBot="1" x14ac:dyDescent="0.35">
      <c r="A15" s="37">
        <v>2</v>
      </c>
      <c r="B15" s="34" t="s">
        <v>3</v>
      </c>
      <c r="C15" s="41">
        <v>3.6604770000000002</v>
      </c>
      <c r="D15" s="41">
        <v>4.9074239999999998</v>
      </c>
      <c r="E15" s="63">
        <v>0.34065099999999998</v>
      </c>
      <c r="F15" s="64">
        <v>1.092838</v>
      </c>
      <c r="G15" s="64">
        <v>1.487941</v>
      </c>
      <c r="H15" s="59">
        <v>0.36153800000000003</v>
      </c>
      <c r="I15" s="41">
        <v>1.1734739999999999</v>
      </c>
      <c r="J15" s="64">
        <v>1.161475</v>
      </c>
      <c r="K15" s="59">
        <v>-1.0226000000000001E-2</v>
      </c>
      <c r="L15" s="41">
        <v>0.65145799999999998</v>
      </c>
      <c r="M15" s="64">
        <v>0.82225300000000001</v>
      </c>
      <c r="N15" s="59">
        <v>0.26217299999999999</v>
      </c>
      <c r="O15" s="41">
        <v>3.4970819999999998</v>
      </c>
      <c r="P15" s="64">
        <v>5.523244</v>
      </c>
      <c r="Q15" s="59">
        <v>0.57938599999999996</v>
      </c>
      <c r="R15" s="41">
        <v>1.9543759999999999</v>
      </c>
      <c r="S15" s="64">
        <v>2.079987</v>
      </c>
      <c r="T15" s="59">
        <v>6.4270999999999995E-2</v>
      </c>
    </row>
    <row r="16" spans="1:20" ht="15" thickBot="1" x14ac:dyDescent="0.35">
      <c r="A16" s="37">
        <v>3</v>
      </c>
      <c r="B16" s="34" t="s">
        <v>4</v>
      </c>
      <c r="C16" s="41">
        <v>4.1829830000000001</v>
      </c>
      <c r="D16" s="41">
        <v>5.9252349999999998</v>
      </c>
      <c r="E16" s="63">
        <v>0.41650900000000002</v>
      </c>
      <c r="F16" s="64">
        <v>1.28382</v>
      </c>
      <c r="G16" s="64">
        <v>1.83084</v>
      </c>
      <c r="H16" s="59">
        <v>0.42608699999999999</v>
      </c>
      <c r="I16" s="41">
        <v>1.508643</v>
      </c>
      <c r="J16" s="64">
        <v>1.8514459999999999</v>
      </c>
      <c r="K16" s="59">
        <v>0.22722600000000001</v>
      </c>
      <c r="L16" s="41">
        <v>0.81384000000000001</v>
      </c>
      <c r="M16" s="64">
        <v>1.1907730000000001</v>
      </c>
      <c r="N16" s="59">
        <v>0.46315299999999998</v>
      </c>
      <c r="O16" s="41">
        <v>5.3061829999999999</v>
      </c>
      <c r="P16" s="64">
        <v>8.7260460000000002</v>
      </c>
      <c r="Q16" s="59">
        <v>0.64450499999999999</v>
      </c>
      <c r="R16" s="41">
        <v>3.9010410000000002</v>
      </c>
      <c r="S16" s="64">
        <v>4.5889220000000002</v>
      </c>
      <c r="T16" s="59">
        <v>0.17633199999999999</v>
      </c>
    </row>
    <row r="17" spans="1:20" ht="15" thickBot="1" x14ac:dyDescent="0.35">
      <c r="A17" s="37">
        <v>4</v>
      </c>
      <c r="B17" s="34" t="s">
        <v>5</v>
      </c>
      <c r="C17" s="41">
        <v>3.954126</v>
      </c>
      <c r="D17" s="41">
        <v>5.5929130000000002</v>
      </c>
      <c r="E17" s="63">
        <v>0.41444900000000001</v>
      </c>
      <c r="F17" s="64">
        <v>1.3316190000000001</v>
      </c>
      <c r="G17" s="64">
        <v>1.5631120000000001</v>
      </c>
      <c r="H17" s="59">
        <v>0.173843</v>
      </c>
      <c r="I17" s="41">
        <v>1.2346140000000001</v>
      </c>
      <c r="J17" s="64">
        <v>1.3159529999999999</v>
      </c>
      <c r="K17" s="59">
        <v>6.5881999999999996E-2</v>
      </c>
      <c r="L17" s="41">
        <v>0.605549</v>
      </c>
      <c r="M17" s="64">
        <v>0.74726499999999996</v>
      </c>
      <c r="N17" s="59">
        <v>0.23402800000000001</v>
      </c>
      <c r="O17" s="41">
        <v>6.1890299999999998</v>
      </c>
      <c r="P17" s="64">
        <v>8.4323449999999998</v>
      </c>
      <c r="Q17" s="59">
        <v>0.36246600000000001</v>
      </c>
      <c r="R17" s="41">
        <v>4.4185759999999998</v>
      </c>
      <c r="S17" s="64">
        <v>4.6082859999999997</v>
      </c>
      <c r="T17" s="59">
        <v>4.2934E-2</v>
      </c>
    </row>
    <row r="18" spans="1:20" ht="15" thickBot="1" x14ac:dyDescent="0.35">
      <c r="A18" s="37">
        <v>5</v>
      </c>
      <c r="B18" s="34" t="s">
        <v>6</v>
      </c>
      <c r="C18" s="41">
        <v>3.8659439999999998</v>
      </c>
      <c r="D18" s="41">
        <v>5.4907060000000003</v>
      </c>
      <c r="E18" s="63">
        <v>0.42027500000000001</v>
      </c>
      <c r="F18" s="64">
        <v>2.414879</v>
      </c>
      <c r="G18" s="64">
        <v>2.7989350000000002</v>
      </c>
      <c r="H18" s="59">
        <v>0.15903700000000001</v>
      </c>
      <c r="I18" s="41">
        <v>1.732491</v>
      </c>
      <c r="J18" s="64">
        <v>1.940501</v>
      </c>
      <c r="K18" s="59">
        <v>0.120064</v>
      </c>
      <c r="L18" s="41">
        <v>0.82963200000000004</v>
      </c>
      <c r="M18" s="64">
        <v>1.044856</v>
      </c>
      <c r="N18" s="59">
        <v>0.25942100000000001</v>
      </c>
      <c r="O18" s="41">
        <v>5.5366879999999998</v>
      </c>
      <c r="P18" s="64">
        <v>7.8840529999999998</v>
      </c>
      <c r="Q18" s="59">
        <v>0.42396499999999998</v>
      </c>
      <c r="R18" s="41">
        <v>4.4715439999999997</v>
      </c>
      <c r="S18" s="64">
        <v>5.3109820000000001</v>
      </c>
      <c r="T18" s="59">
        <v>0.18772800000000001</v>
      </c>
    </row>
    <row r="19" spans="1:20" ht="15" thickBot="1" x14ac:dyDescent="0.35">
      <c r="A19" s="37">
        <v>6</v>
      </c>
      <c r="B19" s="34" t="s">
        <v>7</v>
      </c>
      <c r="C19" s="41">
        <v>3.1483729999999999</v>
      </c>
      <c r="D19" s="41">
        <v>4.1137810000000004</v>
      </c>
      <c r="E19" s="63">
        <v>0.30663699999999999</v>
      </c>
      <c r="F19" s="64">
        <v>1.308792</v>
      </c>
      <c r="G19" s="64">
        <v>1.49373</v>
      </c>
      <c r="H19" s="59">
        <v>0.14130400000000001</v>
      </c>
      <c r="I19" s="41">
        <v>1.045579</v>
      </c>
      <c r="J19" s="64">
        <v>1.1542460000000001</v>
      </c>
      <c r="K19" s="59">
        <v>0.10392899999999999</v>
      </c>
      <c r="L19" s="41">
        <v>0.60301400000000005</v>
      </c>
      <c r="M19" s="64">
        <v>0.72222500000000001</v>
      </c>
      <c r="N19" s="59">
        <v>0.19769100000000001</v>
      </c>
      <c r="O19" s="41">
        <v>6.1527789999999998</v>
      </c>
      <c r="P19" s="64">
        <v>8.3551439999999992</v>
      </c>
      <c r="Q19" s="59">
        <v>0.35794599999999999</v>
      </c>
      <c r="R19" s="41">
        <v>3.340814</v>
      </c>
      <c r="S19" s="64">
        <v>4.0447899999999999</v>
      </c>
      <c r="T19" s="59">
        <v>0.21071899999999999</v>
      </c>
    </row>
    <row r="20" spans="1:20" ht="15" thickBot="1" x14ac:dyDescent="0.35">
      <c r="A20" s="37">
        <v>7</v>
      </c>
      <c r="B20" s="34" t="s">
        <v>8</v>
      </c>
      <c r="C20" s="41">
        <v>3.6170140000000002</v>
      </c>
      <c r="D20" s="41">
        <v>5.4262680000000003</v>
      </c>
      <c r="E20" s="63">
        <v>0.50020600000000004</v>
      </c>
      <c r="F20" s="64">
        <v>1.2665299999999999</v>
      </c>
      <c r="G20" s="64">
        <v>1.6857200000000001</v>
      </c>
      <c r="H20" s="59">
        <v>0.33097500000000002</v>
      </c>
      <c r="I20" s="41">
        <v>1.375912</v>
      </c>
      <c r="J20" s="64">
        <v>1.53104</v>
      </c>
      <c r="K20" s="59">
        <v>0.112745</v>
      </c>
      <c r="L20" s="41">
        <v>0.98197199999999996</v>
      </c>
      <c r="M20" s="64">
        <v>1.1117170000000001</v>
      </c>
      <c r="N20" s="59">
        <v>0.13212599999999999</v>
      </c>
      <c r="O20" s="41">
        <v>5.0842159999999996</v>
      </c>
      <c r="P20" s="64">
        <v>8.0917519999999996</v>
      </c>
      <c r="Q20" s="59">
        <v>0.59154300000000004</v>
      </c>
      <c r="R20" s="41">
        <v>3.5742479999999999</v>
      </c>
      <c r="S20" s="64">
        <v>3.7442129999999998</v>
      </c>
      <c r="T20" s="59">
        <v>4.7551999999999997E-2</v>
      </c>
    </row>
    <row r="21" spans="1:20" ht="15" thickBot="1" x14ac:dyDescent="0.35">
      <c r="A21" s="37">
        <v>8</v>
      </c>
      <c r="B21" s="34" t="s">
        <v>9</v>
      </c>
      <c r="C21" s="41">
        <v>3.083418</v>
      </c>
      <c r="D21" s="41">
        <v>3.6785049999999999</v>
      </c>
      <c r="E21" s="63">
        <v>0.192995</v>
      </c>
      <c r="F21" s="64">
        <v>1.6704509999999999</v>
      </c>
      <c r="G21" s="64">
        <v>2.1507109999999998</v>
      </c>
      <c r="H21" s="59">
        <v>0.28750300000000001</v>
      </c>
      <c r="I21" s="41">
        <v>1.230648</v>
      </c>
      <c r="J21" s="64">
        <v>1.412399</v>
      </c>
      <c r="K21" s="59">
        <v>0.14768700000000001</v>
      </c>
      <c r="L21" s="41">
        <v>0.79004600000000003</v>
      </c>
      <c r="M21" s="64">
        <v>1.0677840000000001</v>
      </c>
      <c r="N21" s="59">
        <v>0.35154600000000003</v>
      </c>
      <c r="O21" s="41">
        <v>5.1121090000000002</v>
      </c>
      <c r="P21" s="64">
        <v>6.2897480000000003</v>
      </c>
      <c r="Q21" s="59">
        <v>0.23036200000000001</v>
      </c>
      <c r="R21" s="41">
        <v>3.1961680000000001</v>
      </c>
      <c r="S21" s="64">
        <v>4.1928169999999998</v>
      </c>
      <c r="T21" s="59">
        <v>0.31182599999999999</v>
      </c>
    </row>
    <row r="22" spans="1:20" ht="15" thickBot="1" x14ac:dyDescent="0.35">
      <c r="A22" s="37">
        <v>9</v>
      </c>
      <c r="B22" s="34" t="s">
        <v>10</v>
      </c>
      <c r="C22" s="41">
        <v>3.1256759999999999</v>
      </c>
      <c r="D22" s="41">
        <v>4.312983</v>
      </c>
      <c r="E22" s="63">
        <v>0.37985600000000003</v>
      </c>
      <c r="F22" s="64">
        <v>1.170407</v>
      </c>
      <c r="G22" s="64">
        <v>1.353261</v>
      </c>
      <c r="H22" s="59">
        <v>0.15623100000000001</v>
      </c>
      <c r="I22" s="41">
        <v>1.011074</v>
      </c>
      <c r="J22" s="64">
        <v>0.95871300000000004</v>
      </c>
      <c r="K22" s="59">
        <v>-5.1788000000000001E-2</v>
      </c>
      <c r="L22" s="41">
        <v>0.68454000000000004</v>
      </c>
      <c r="M22" s="64">
        <v>0.83088499999999998</v>
      </c>
      <c r="N22" s="59">
        <v>0.213785</v>
      </c>
      <c r="O22" s="41">
        <v>4.7504770000000001</v>
      </c>
      <c r="P22" s="64">
        <v>6.2377849999999997</v>
      </c>
      <c r="Q22" s="59">
        <v>0.31308599999999998</v>
      </c>
      <c r="R22" s="41">
        <v>4.6206500000000004</v>
      </c>
      <c r="S22" s="64">
        <v>4.6485329999999996</v>
      </c>
      <c r="T22" s="59">
        <v>6.0340000000000003E-3</v>
      </c>
    </row>
    <row r="23" spans="1:20" ht="15" thickBot="1" x14ac:dyDescent="0.35">
      <c r="A23" s="37">
        <v>10</v>
      </c>
      <c r="B23" s="34" t="s">
        <v>11</v>
      </c>
      <c r="C23" s="41">
        <v>5.1067799999999997</v>
      </c>
      <c r="D23" s="41">
        <v>5.9803810000000004</v>
      </c>
      <c r="E23" s="63">
        <v>0.171066</v>
      </c>
      <c r="F23" s="64">
        <v>2.0604589999999998</v>
      </c>
      <c r="G23" s="64">
        <v>2.2187420000000002</v>
      </c>
      <c r="H23" s="59">
        <v>7.6818999999999998E-2</v>
      </c>
      <c r="I23" s="41">
        <v>1.9199250000000001</v>
      </c>
      <c r="J23" s="64">
        <v>1.765482</v>
      </c>
      <c r="K23" s="59">
        <v>-8.0443000000000001E-2</v>
      </c>
      <c r="L23" s="41">
        <v>0.98246500000000003</v>
      </c>
      <c r="M23" s="64">
        <v>1.220987</v>
      </c>
      <c r="N23" s="59">
        <v>0.24277899999999999</v>
      </c>
      <c r="O23" s="41">
        <v>6.2938900000000002</v>
      </c>
      <c r="P23" s="64">
        <v>7.9733020000000003</v>
      </c>
      <c r="Q23" s="59">
        <v>0.26683200000000001</v>
      </c>
      <c r="R23" s="41">
        <v>3.754086</v>
      </c>
      <c r="S23" s="64">
        <v>3.5134940000000001</v>
      </c>
      <c r="T23" s="59">
        <v>-6.4088999999999993E-2</v>
      </c>
    </row>
    <row r="24" spans="1:20" ht="15" thickBot="1" x14ac:dyDescent="0.35">
      <c r="A24" s="37">
        <v>11</v>
      </c>
      <c r="B24" s="34" t="s">
        <v>12</v>
      </c>
      <c r="C24" s="41">
        <v>3.1677819999999999</v>
      </c>
      <c r="D24" s="41">
        <v>4.7920749999999996</v>
      </c>
      <c r="E24" s="63">
        <v>0.51275400000000004</v>
      </c>
      <c r="F24" s="64">
        <v>0.81000899999999998</v>
      </c>
      <c r="G24" s="64">
        <v>0.89738799999999996</v>
      </c>
      <c r="H24" s="59">
        <v>0.107874</v>
      </c>
      <c r="I24" s="41">
        <v>0.92789699999999997</v>
      </c>
      <c r="J24" s="64">
        <v>0.95777900000000005</v>
      </c>
      <c r="K24" s="59">
        <v>3.2204000000000003E-2</v>
      </c>
      <c r="L24" s="41">
        <v>0.52859699999999998</v>
      </c>
      <c r="M24" s="64">
        <v>0.59543299999999999</v>
      </c>
      <c r="N24" s="59">
        <v>0.12644</v>
      </c>
      <c r="O24" s="41">
        <v>2.9700329999999999</v>
      </c>
      <c r="P24" s="64">
        <v>4.9626520000000003</v>
      </c>
      <c r="Q24" s="59">
        <v>0.67090799999999995</v>
      </c>
      <c r="R24" s="41">
        <v>2.0801639999999999</v>
      </c>
      <c r="S24" s="64">
        <v>1.3052919999999999</v>
      </c>
      <c r="T24" s="59">
        <v>-0.372506</v>
      </c>
    </row>
    <row r="25" spans="1:20" ht="15" thickBot="1" x14ac:dyDescent="0.35">
      <c r="A25" s="37">
        <v>12</v>
      </c>
      <c r="B25" s="34" t="s">
        <v>13</v>
      </c>
      <c r="C25" s="41">
        <v>3.8659129999999999</v>
      </c>
      <c r="D25" s="41">
        <v>5.6783049999999999</v>
      </c>
      <c r="E25" s="63">
        <v>0.46881299999999998</v>
      </c>
      <c r="F25" s="64">
        <v>1.999368</v>
      </c>
      <c r="G25" s="64">
        <v>2.6453000000000002</v>
      </c>
      <c r="H25" s="59">
        <v>0.32306800000000002</v>
      </c>
      <c r="I25" s="41">
        <v>1.670528</v>
      </c>
      <c r="J25" s="64">
        <v>1.99072</v>
      </c>
      <c r="K25" s="59">
        <v>0.19167100000000001</v>
      </c>
      <c r="L25" s="41">
        <v>0.81390700000000005</v>
      </c>
      <c r="M25" s="64">
        <v>1.147861</v>
      </c>
      <c r="N25" s="59">
        <v>0.41030899999999998</v>
      </c>
      <c r="O25" s="41">
        <v>6.9477599999999997</v>
      </c>
      <c r="P25" s="64">
        <v>9.4785059999999994</v>
      </c>
      <c r="Q25" s="59">
        <v>0.36425299999999999</v>
      </c>
      <c r="R25" s="41">
        <v>5.6429340000000003</v>
      </c>
      <c r="S25" s="64">
        <v>6.7898009999999998</v>
      </c>
      <c r="T25" s="59">
        <v>0.203239</v>
      </c>
    </row>
    <row r="26" spans="1:20" ht="15" thickBot="1" x14ac:dyDescent="0.35">
      <c r="A26" s="37">
        <v>13</v>
      </c>
      <c r="B26" s="34" t="s">
        <v>14</v>
      </c>
      <c r="C26" s="41">
        <v>3.3178109999999998</v>
      </c>
      <c r="D26" s="41">
        <v>3.648298</v>
      </c>
      <c r="E26" s="63">
        <v>9.9609000000000003E-2</v>
      </c>
      <c r="F26" s="64">
        <v>1.2740910000000001</v>
      </c>
      <c r="G26" s="64">
        <v>1.5338000000000001</v>
      </c>
      <c r="H26" s="59">
        <v>0.20383799999999999</v>
      </c>
      <c r="I26" s="41">
        <v>1.2740910000000001</v>
      </c>
      <c r="J26" s="64">
        <v>1.177176</v>
      </c>
      <c r="K26" s="59">
        <v>-7.6065999999999995E-2</v>
      </c>
      <c r="L26" s="41">
        <v>0.717889</v>
      </c>
      <c r="M26" s="64">
        <v>0.68484500000000004</v>
      </c>
      <c r="N26" s="59">
        <v>-4.6030000000000001E-2</v>
      </c>
      <c r="O26" s="41">
        <v>1.5651269999999999</v>
      </c>
      <c r="P26" s="64">
        <v>2.5310860000000002</v>
      </c>
      <c r="Q26" s="59">
        <v>0.61717599999999995</v>
      </c>
      <c r="R26" s="41">
        <v>2.7357390000000001</v>
      </c>
      <c r="S26" s="64">
        <v>2.6573250000000002</v>
      </c>
      <c r="T26" s="59">
        <v>-2.8663000000000001E-2</v>
      </c>
    </row>
    <row r="27" spans="1:20" ht="15" thickBot="1" x14ac:dyDescent="0.35">
      <c r="A27" s="37">
        <v>14</v>
      </c>
      <c r="B27" s="34" t="s">
        <v>15</v>
      </c>
      <c r="C27" s="41">
        <v>2.3500109999999999</v>
      </c>
      <c r="D27" s="41">
        <v>3.6666409999999998</v>
      </c>
      <c r="E27" s="63">
        <v>0.56026500000000001</v>
      </c>
      <c r="F27" s="64">
        <v>0.85441900000000004</v>
      </c>
      <c r="G27" s="64">
        <v>0.95523899999999995</v>
      </c>
      <c r="H27" s="59">
        <v>0.11799800000000001</v>
      </c>
      <c r="I27" s="41">
        <v>0.72418099999999996</v>
      </c>
      <c r="J27" s="64">
        <v>0.66364900000000004</v>
      </c>
      <c r="K27" s="59">
        <v>-8.3586999999999995E-2</v>
      </c>
      <c r="L27" s="41">
        <v>0.60539200000000004</v>
      </c>
      <c r="M27" s="64">
        <v>0.71003899999999998</v>
      </c>
      <c r="N27" s="59">
        <v>0.17285800000000001</v>
      </c>
      <c r="O27" s="41">
        <v>3.2616779999999999</v>
      </c>
      <c r="P27" s="64">
        <v>4.6010520000000001</v>
      </c>
      <c r="Q27" s="59">
        <v>0.41063899999999998</v>
      </c>
      <c r="R27" s="41">
        <v>4.0116209999999999</v>
      </c>
      <c r="S27" s="64">
        <v>3.3684249999999998</v>
      </c>
      <c r="T27" s="59">
        <v>-0.160334</v>
      </c>
    </row>
    <row r="28" spans="1:20" ht="15" thickBot="1" x14ac:dyDescent="0.35">
      <c r="A28" s="37">
        <v>15</v>
      </c>
      <c r="B28" s="34" t="s">
        <v>16</v>
      </c>
      <c r="C28" s="41">
        <v>3.788424</v>
      </c>
      <c r="D28" s="41">
        <v>5.9935809999999998</v>
      </c>
      <c r="E28" s="63">
        <v>0.58207699999999996</v>
      </c>
      <c r="F28" s="64">
        <v>1.373108</v>
      </c>
      <c r="G28" s="64">
        <v>1.711392</v>
      </c>
      <c r="H28" s="59">
        <v>0.246363</v>
      </c>
      <c r="I28" s="41">
        <v>1.3298650000000001</v>
      </c>
      <c r="J28" s="64">
        <v>1.496788</v>
      </c>
      <c r="K28" s="59">
        <v>0.12551799999999999</v>
      </c>
      <c r="L28" s="41">
        <v>0.720082</v>
      </c>
      <c r="M28" s="64">
        <v>0.856437</v>
      </c>
      <c r="N28" s="59">
        <v>0.18936</v>
      </c>
      <c r="O28" s="41">
        <v>3.9168989999999999</v>
      </c>
      <c r="P28" s="64">
        <v>5.747331</v>
      </c>
      <c r="Q28" s="59">
        <v>0.46731600000000001</v>
      </c>
      <c r="R28" s="41">
        <v>2.8364609999999999</v>
      </c>
      <c r="S28" s="64">
        <v>3.5177239999999999</v>
      </c>
      <c r="T28" s="59">
        <v>0.24018</v>
      </c>
    </row>
    <row r="29" spans="1:20" ht="15" thickBot="1" x14ac:dyDescent="0.35">
      <c r="A29" s="37">
        <v>16</v>
      </c>
      <c r="B29" s="34" t="s">
        <v>17</v>
      </c>
      <c r="C29" s="41">
        <v>5.8815109999999997</v>
      </c>
      <c r="D29" s="41">
        <v>7.9236839999999997</v>
      </c>
      <c r="E29" s="63">
        <v>0.347219</v>
      </c>
      <c r="F29" s="64">
        <v>1.3765590000000001</v>
      </c>
      <c r="G29" s="64">
        <v>1.678444</v>
      </c>
      <c r="H29" s="59">
        <v>0.219304</v>
      </c>
      <c r="I29" s="41">
        <v>1.9941599999999999</v>
      </c>
      <c r="J29" s="64">
        <v>2.0525030000000002</v>
      </c>
      <c r="K29" s="59">
        <v>2.9256000000000001E-2</v>
      </c>
      <c r="L29" s="41">
        <v>0.70258299999999996</v>
      </c>
      <c r="M29" s="64">
        <v>0.81560200000000005</v>
      </c>
      <c r="N29" s="59">
        <v>0.160862</v>
      </c>
      <c r="O29" s="41">
        <v>4.6404199999999998</v>
      </c>
      <c r="P29" s="64">
        <v>6.5142150000000001</v>
      </c>
      <c r="Q29" s="59">
        <v>0.40379799999999999</v>
      </c>
      <c r="R29" s="41">
        <v>4.4923299999999999</v>
      </c>
      <c r="S29" s="64">
        <v>4.6574179999999998</v>
      </c>
      <c r="T29" s="59">
        <v>3.6748000000000003E-2</v>
      </c>
    </row>
    <row r="30" spans="1:20" ht="15" thickBot="1" x14ac:dyDescent="0.35">
      <c r="A30" s="37">
        <v>17</v>
      </c>
      <c r="B30" s="34" t="s">
        <v>18</v>
      </c>
      <c r="C30" s="41">
        <v>4.1501729999999997</v>
      </c>
      <c r="D30" s="41">
        <v>5.1208330000000002</v>
      </c>
      <c r="E30" s="63">
        <v>0.23388400000000001</v>
      </c>
      <c r="F30" s="64">
        <v>1.1754819999999999</v>
      </c>
      <c r="G30" s="64">
        <v>1.5437609999999999</v>
      </c>
      <c r="H30" s="59">
        <v>0.31330000000000002</v>
      </c>
      <c r="I30" s="41">
        <v>1.4813480000000001</v>
      </c>
      <c r="J30" s="64">
        <v>1.445333</v>
      </c>
      <c r="K30" s="59">
        <v>-2.4313000000000001E-2</v>
      </c>
      <c r="L30" s="41">
        <v>0.73167800000000005</v>
      </c>
      <c r="M30" s="64">
        <v>0.90398100000000003</v>
      </c>
      <c r="N30" s="59">
        <v>0.23549</v>
      </c>
      <c r="O30" s="41">
        <v>3.7783370000000001</v>
      </c>
      <c r="P30" s="64">
        <v>5.5352649999999999</v>
      </c>
      <c r="Q30" s="59">
        <v>0.46500000000000002</v>
      </c>
      <c r="R30" s="41">
        <v>2.464915</v>
      </c>
      <c r="S30" s="64">
        <v>2.1110159999999998</v>
      </c>
      <c r="T30" s="59">
        <v>-0.14357500000000001</v>
      </c>
    </row>
    <row r="31" spans="1:20" ht="15" thickBot="1" x14ac:dyDescent="0.35">
      <c r="A31" s="37">
        <v>18</v>
      </c>
      <c r="B31" s="34" t="s">
        <v>19</v>
      </c>
      <c r="C31" s="41">
        <v>4.3178599999999996</v>
      </c>
      <c r="D31" s="41">
        <v>6.3325690000000003</v>
      </c>
      <c r="E31" s="63">
        <v>0.46659800000000001</v>
      </c>
      <c r="F31" s="64">
        <v>1.372525</v>
      </c>
      <c r="G31" s="64">
        <v>1.7554069999999999</v>
      </c>
      <c r="H31" s="59">
        <v>0.27896100000000001</v>
      </c>
      <c r="I31" s="41">
        <v>1.2340949999999999</v>
      </c>
      <c r="J31" s="64">
        <v>1.449697</v>
      </c>
      <c r="K31" s="59">
        <v>0.174704</v>
      </c>
      <c r="L31" s="41">
        <v>0.86887300000000001</v>
      </c>
      <c r="M31" s="64">
        <v>0.97172099999999995</v>
      </c>
      <c r="N31" s="59">
        <v>0.118369</v>
      </c>
      <c r="O31" s="41">
        <v>4.6182840000000001</v>
      </c>
      <c r="P31" s="64">
        <v>7.8671850000000001</v>
      </c>
      <c r="Q31" s="59">
        <v>0.70348599999999994</v>
      </c>
      <c r="R31" s="41">
        <v>6.7124170000000003</v>
      </c>
      <c r="S31" s="64">
        <v>7.631837</v>
      </c>
      <c r="T31" s="59">
        <v>0.13697300000000001</v>
      </c>
    </row>
    <row r="32" spans="1:20" ht="15" thickBot="1" x14ac:dyDescent="0.35">
      <c r="A32" s="37">
        <v>19</v>
      </c>
      <c r="B32" s="34" t="s">
        <v>20</v>
      </c>
      <c r="C32" s="41">
        <v>3.71292</v>
      </c>
      <c r="D32" s="41">
        <v>5.6546450000000004</v>
      </c>
      <c r="E32" s="63">
        <v>0.52296399999999998</v>
      </c>
      <c r="F32" s="64">
        <v>1.859513</v>
      </c>
      <c r="G32" s="64">
        <v>2.7820900000000002</v>
      </c>
      <c r="H32" s="61">
        <v>0.496139</v>
      </c>
      <c r="I32" s="40">
        <v>1.447306</v>
      </c>
      <c r="J32" s="65">
        <v>1.7579320000000001</v>
      </c>
      <c r="K32" s="61">
        <v>0.21462300000000001</v>
      </c>
      <c r="L32" s="40">
        <v>0.80456700000000003</v>
      </c>
      <c r="M32" s="65">
        <v>1.1023369999999999</v>
      </c>
      <c r="N32" s="61">
        <v>0.37009900000000001</v>
      </c>
      <c r="O32" s="40">
        <v>5.1449590000000001</v>
      </c>
      <c r="P32" s="65">
        <v>7.7331149999999997</v>
      </c>
      <c r="Q32" s="61">
        <v>0.50304599999999999</v>
      </c>
      <c r="R32" s="40">
        <v>5.0915249999999999</v>
      </c>
      <c r="S32" s="65">
        <v>6.426393</v>
      </c>
      <c r="T32" s="61">
        <v>0.26217400000000002</v>
      </c>
    </row>
    <row r="33" spans="1:20" ht="15" thickBot="1" x14ac:dyDescent="0.35">
      <c r="A33" s="37">
        <v>20</v>
      </c>
      <c r="B33" s="34" t="s">
        <v>21</v>
      </c>
      <c r="C33" s="41">
        <v>4.0884130000000001</v>
      </c>
      <c r="D33" s="41">
        <v>6.3952289999999996</v>
      </c>
      <c r="E33" s="63">
        <v>0.56423199999999996</v>
      </c>
      <c r="F33" s="64">
        <v>1.8347290000000001</v>
      </c>
      <c r="G33" s="64">
        <v>2.5218129999999999</v>
      </c>
      <c r="H33" s="59">
        <v>0.37448799999999999</v>
      </c>
      <c r="I33" s="41">
        <v>1.609361</v>
      </c>
      <c r="J33" s="64">
        <v>1.852058</v>
      </c>
      <c r="K33" s="59">
        <v>0.15080299999999999</v>
      </c>
      <c r="L33" s="41">
        <v>0.95637000000000005</v>
      </c>
      <c r="M33" s="64">
        <v>1.065096</v>
      </c>
      <c r="N33" s="59">
        <v>0.113686</v>
      </c>
      <c r="O33" s="41">
        <v>5.125686</v>
      </c>
      <c r="P33" s="64">
        <v>8.7198370000000001</v>
      </c>
      <c r="Q33" s="59">
        <v>0.70120300000000002</v>
      </c>
      <c r="R33" s="41">
        <v>4.0392950000000001</v>
      </c>
      <c r="S33" s="64">
        <v>5.2817619999999996</v>
      </c>
      <c r="T33" s="59">
        <v>0.30759500000000001</v>
      </c>
    </row>
    <row r="34" spans="1:20" ht="15" thickBot="1" x14ac:dyDescent="0.35">
      <c r="A34" s="37">
        <v>21</v>
      </c>
      <c r="B34" s="34" t="s">
        <v>22</v>
      </c>
      <c r="C34" s="41">
        <v>3.5444770000000001</v>
      </c>
      <c r="D34" s="41">
        <v>5.1853829999999999</v>
      </c>
      <c r="E34" s="63">
        <v>0.462947</v>
      </c>
      <c r="F34" s="64">
        <v>1.633399</v>
      </c>
      <c r="G34" s="64">
        <v>1.7518629999999999</v>
      </c>
      <c r="H34" s="59">
        <v>7.2525999999999993E-2</v>
      </c>
      <c r="I34" s="41">
        <v>1.6399330000000001</v>
      </c>
      <c r="J34" s="64">
        <v>1.618133</v>
      </c>
      <c r="K34" s="59">
        <v>-1.3294E-2</v>
      </c>
      <c r="L34" s="41">
        <v>0.72522900000000001</v>
      </c>
      <c r="M34" s="64">
        <v>0.65193400000000001</v>
      </c>
      <c r="N34" s="59">
        <v>-0.101065</v>
      </c>
      <c r="O34" s="41">
        <v>4.289307</v>
      </c>
      <c r="P34" s="64">
        <v>6.11815</v>
      </c>
      <c r="Q34" s="59">
        <v>0.42637199999999997</v>
      </c>
      <c r="R34" s="41">
        <v>4.3840440000000003</v>
      </c>
      <c r="S34" s="64">
        <v>4.4565539999999997</v>
      </c>
      <c r="T34" s="59">
        <v>1.6539000000000002E-2</v>
      </c>
    </row>
    <row r="35" spans="1:20" ht="15" thickBot="1" x14ac:dyDescent="0.35">
      <c r="A35" s="37">
        <v>22</v>
      </c>
      <c r="B35" s="34" t="s">
        <v>23</v>
      </c>
      <c r="C35" s="41">
        <v>4.2399279999999999</v>
      </c>
      <c r="D35" s="41">
        <v>6.5191999999999997</v>
      </c>
      <c r="E35" s="63">
        <v>0.53757299999999997</v>
      </c>
      <c r="F35" s="64">
        <v>2.4714930000000002</v>
      </c>
      <c r="G35" s="64">
        <v>2.733098</v>
      </c>
      <c r="H35" s="59">
        <v>0.105848</v>
      </c>
      <c r="I35" s="41">
        <v>1.855999</v>
      </c>
      <c r="J35" s="64">
        <v>2.189422</v>
      </c>
      <c r="K35" s="59">
        <v>0.179646</v>
      </c>
      <c r="L35" s="41">
        <v>0.70052000000000003</v>
      </c>
      <c r="M35" s="64">
        <v>1.039264</v>
      </c>
      <c r="N35" s="59">
        <v>0.48355999999999999</v>
      </c>
      <c r="O35" s="41">
        <v>3.5235439999999998</v>
      </c>
      <c r="P35" s="64">
        <v>5.5731650000000004</v>
      </c>
      <c r="Q35" s="59">
        <v>0.58169300000000002</v>
      </c>
      <c r="R35" s="41">
        <v>6.0457999999999998</v>
      </c>
      <c r="S35" s="64">
        <v>7.4299059999999999</v>
      </c>
      <c r="T35" s="59">
        <v>0.228936</v>
      </c>
    </row>
    <row r="36" spans="1:20" ht="15" thickBot="1" x14ac:dyDescent="0.35">
      <c r="A36" s="37">
        <v>23</v>
      </c>
      <c r="B36" s="34" t="s">
        <v>24</v>
      </c>
      <c r="C36" s="41">
        <v>4.330463</v>
      </c>
      <c r="D36" s="41">
        <v>6.8673869999999999</v>
      </c>
      <c r="E36" s="63">
        <v>0.58583200000000002</v>
      </c>
      <c r="F36" s="64">
        <v>1.6543920000000001</v>
      </c>
      <c r="G36" s="64">
        <v>1.8650370000000001</v>
      </c>
      <c r="H36" s="59">
        <v>0.12732399999999999</v>
      </c>
      <c r="I36" s="41">
        <v>1.6336470000000001</v>
      </c>
      <c r="J36" s="64">
        <v>1.689738</v>
      </c>
      <c r="K36" s="59">
        <v>3.4334000000000003E-2</v>
      </c>
      <c r="L36" s="41">
        <v>0.67939000000000005</v>
      </c>
      <c r="M36" s="64">
        <v>0.79697799999999996</v>
      </c>
      <c r="N36" s="59">
        <v>0.17307800000000001</v>
      </c>
      <c r="O36" s="41">
        <v>3.931127</v>
      </c>
      <c r="P36" s="64">
        <v>5.5246320000000004</v>
      </c>
      <c r="Q36" s="59">
        <v>0.40535500000000002</v>
      </c>
      <c r="R36" s="41">
        <v>4.589772</v>
      </c>
      <c r="S36" s="64">
        <v>4.1872980000000002</v>
      </c>
      <c r="T36" s="59">
        <v>-8.7690000000000004E-2</v>
      </c>
    </row>
    <row r="37" spans="1:20" ht="15" thickBot="1" x14ac:dyDescent="0.35">
      <c r="A37" s="37">
        <v>24</v>
      </c>
      <c r="B37" s="34" t="s">
        <v>25</v>
      </c>
      <c r="C37" s="41">
        <v>3.4508740000000002</v>
      </c>
      <c r="D37" s="41">
        <v>4.9050849999999997</v>
      </c>
      <c r="E37" s="63">
        <v>0.42140300000000003</v>
      </c>
      <c r="F37" s="64">
        <v>1.6746730000000001</v>
      </c>
      <c r="G37" s="64">
        <v>2.1777139999999999</v>
      </c>
      <c r="H37" s="59">
        <v>0.30038100000000001</v>
      </c>
      <c r="I37" s="41">
        <v>1.3847449999999999</v>
      </c>
      <c r="J37" s="64">
        <v>1.3929670000000001</v>
      </c>
      <c r="K37" s="59">
        <v>5.9369999999999996E-3</v>
      </c>
      <c r="L37" s="41">
        <v>0.62695500000000004</v>
      </c>
      <c r="M37" s="64">
        <v>0.83828999999999998</v>
      </c>
      <c r="N37" s="59">
        <v>0.33708100000000002</v>
      </c>
      <c r="O37" s="41">
        <v>6.3553860000000002</v>
      </c>
      <c r="P37" s="64">
        <v>8.1519960000000005</v>
      </c>
      <c r="Q37" s="59">
        <v>0.28269</v>
      </c>
      <c r="R37" s="41">
        <v>5.868684</v>
      </c>
      <c r="S37" s="64">
        <v>6.6168040000000001</v>
      </c>
      <c r="T37" s="59">
        <v>0.12747600000000001</v>
      </c>
    </row>
    <row r="38" spans="1:20" ht="15" thickBot="1" x14ac:dyDescent="0.35">
      <c r="A38" s="37">
        <v>25</v>
      </c>
      <c r="B38" s="34" t="s">
        <v>26</v>
      </c>
      <c r="C38" s="41">
        <v>4.0042939999999998</v>
      </c>
      <c r="D38" s="41">
        <v>4.6067960000000001</v>
      </c>
      <c r="E38" s="63">
        <v>0.15046300000000001</v>
      </c>
      <c r="F38" s="64">
        <v>1.352657</v>
      </c>
      <c r="G38" s="64">
        <v>1.4958530000000001</v>
      </c>
      <c r="H38" s="59">
        <v>0.105862</v>
      </c>
      <c r="I38" s="41">
        <v>1.4170689999999999</v>
      </c>
      <c r="J38" s="64">
        <v>1.4091370000000001</v>
      </c>
      <c r="K38" s="59">
        <v>-5.5979999999999997E-3</v>
      </c>
      <c r="L38" s="41" t="s">
        <v>391</v>
      </c>
      <c r="M38" s="64">
        <v>1.0026550000000001</v>
      </c>
      <c r="N38" s="59" t="s">
        <v>391</v>
      </c>
      <c r="O38" s="41">
        <v>2.705314</v>
      </c>
      <c r="P38" s="64">
        <v>4.1135979999999996</v>
      </c>
      <c r="Q38" s="59">
        <v>0.52056199999999997</v>
      </c>
      <c r="R38" s="41">
        <v>3.3064939999999998</v>
      </c>
      <c r="S38" s="64">
        <v>2.8020160000000001</v>
      </c>
      <c r="T38" s="59">
        <v>-0.15257200000000001</v>
      </c>
    </row>
    <row r="39" spans="1:20" ht="15" thickBot="1" x14ac:dyDescent="0.35">
      <c r="A39" s="37">
        <v>26</v>
      </c>
      <c r="B39" s="34" t="s">
        <v>27</v>
      </c>
      <c r="C39" s="41">
        <v>3.1958000000000002</v>
      </c>
      <c r="D39" s="41">
        <v>4.5926920000000004</v>
      </c>
      <c r="E39" s="63">
        <v>0.43710199999999999</v>
      </c>
      <c r="F39" s="64">
        <v>1.0871999999999999</v>
      </c>
      <c r="G39" s="64">
        <v>1.4718560000000001</v>
      </c>
      <c r="H39" s="59">
        <v>0.35380400000000001</v>
      </c>
      <c r="I39" s="41">
        <v>1.1021540000000001</v>
      </c>
      <c r="J39" s="64">
        <v>1.1865760000000001</v>
      </c>
      <c r="K39" s="59">
        <v>7.6596999999999998E-2</v>
      </c>
      <c r="L39" s="41">
        <v>0.62510200000000005</v>
      </c>
      <c r="M39" s="64">
        <v>0.84016400000000002</v>
      </c>
      <c r="N39" s="59">
        <v>0.34404299999999999</v>
      </c>
      <c r="O39" s="41">
        <v>4.8811850000000003</v>
      </c>
      <c r="P39" s="64">
        <v>6.603758</v>
      </c>
      <c r="Q39" s="59">
        <v>0.35289999999999999</v>
      </c>
      <c r="R39" s="41">
        <v>3.35731</v>
      </c>
      <c r="S39" s="64">
        <v>3.5440529999999999</v>
      </c>
      <c r="T39" s="59">
        <v>5.5621999999999998E-2</v>
      </c>
    </row>
    <row r="40" spans="1:20" ht="15" thickBot="1" x14ac:dyDescent="0.35">
      <c r="A40" s="37">
        <v>27</v>
      </c>
      <c r="B40" s="34" t="s">
        <v>28</v>
      </c>
      <c r="C40" s="41">
        <v>3.313491</v>
      </c>
      <c r="D40" s="41">
        <v>4.618144</v>
      </c>
      <c r="E40" s="63">
        <v>0.39373900000000001</v>
      </c>
      <c r="F40" s="64">
        <v>1.425837</v>
      </c>
      <c r="G40" s="64">
        <v>1.945354</v>
      </c>
      <c r="H40" s="59">
        <v>0.36435899999999999</v>
      </c>
      <c r="I40" s="41">
        <v>1.227414</v>
      </c>
      <c r="J40" s="64">
        <v>1.4051400000000001</v>
      </c>
      <c r="K40" s="59">
        <v>0.14479700000000001</v>
      </c>
      <c r="L40" s="41">
        <v>0.70062599999999997</v>
      </c>
      <c r="M40" s="64">
        <v>1.013144</v>
      </c>
      <c r="N40" s="59">
        <v>0.44605499999999998</v>
      </c>
      <c r="O40" s="41">
        <v>5.0448639999999996</v>
      </c>
      <c r="P40" s="64">
        <v>6.181254</v>
      </c>
      <c r="Q40" s="59">
        <v>0.22525600000000001</v>
      </c>
      <c r="R40" s="41">
        <v>3.2572999999999999</v>
      </c>
      <c r="S40" s="64">
        <v>3.9628670000000001</v>
      </c>
      <c r="T40" s="59">
        <v>0.21661</v>
      </c>
    </row>
    <row r="41" spans="1:20" ht="15" thickBot="1" x14ac:dyDescent="0.35">
      <c r="A41" s="37">
        <v>28</v>
      </c>
      <c r="B41" s="34" t="s">
        <v>29</v>
      </c>
      <c r="C41" s="41">
        <v>3.3825850000000002</v>
      </c>
      <c r="D41" s="41">
        <v>5.1776989999999996</v>
      </c>
      <c r="E41" s="63">
        <v>0.53069200000000005</v>
      </c>
      <c r="F41" s="64">
        <v>2.248021</v>
      </c>
      <c r="G41" s="64">
        <v>2.041658</v>
      </c>
      <c r="H41" s="59">
        <v>-9.1798000000000005E-2</v>
      </c>
      <c r="I41" s="41">
        <v>1.5197879999999999</v>
      </c>
      <c r="J41" s="64">
        <v>1.372104</v>
      </c>
      <c r="K41" s="59">
        <v>-9.7174999999999997E-2</v>
      </c>
      <c r="L41" s="41">
        <v>0.84432700000000005</v>
      </c>
      <c r="M41" s="64">
        <v>0.69704999999999995</v>
      </c>
      <c r="N41" s="59">
        <v>-0.174432</v>
      </c>
      <c r="O41" s="41">
        <v>4.8812660000000001</v>
      </c>
      <c r="P41" s="64">
        <v>6.8137759999999998</v>
      </c>
      <c r="Q41" s="59">
        <v>0.395903</v>
      </c>
      <c r="R41" s="41">
        <v>9.8153030000000001</v>
      </c>
      <c r="S41" s="64">
        <v>6.8206499999999997</v>
      </c>
      <c r="T41" s="59">
        <v>-0.30510100000000001</v>
      </c>
    </row>
    <row r="42" spans="1:20" ht="15" thickBot="1" x14ac:dyDescent="0.35">
      <c r="A42" s="37">
        <v>29</v>
      </c>
      <c r="B42" s="34" t="s">
        <v>30</v>
      </c>
      <c r="C42" s="41">
        <v>4.1917970000000002</v>
      </c>
      <c r="D42" s="41">
        <v>5.7810769999999998</v>
      </c>
      <c r="E42" s="63">
        <v>0.37913999999999998</v>
      </c>
      <c r="F42" s="64">
        <v>1.636007</v>
      </c>
      <c r="G42" s="64">
        <v>1.885777</v>
      </c>
      <c r="H42" s="59">
        <v>0.15267</v>
      </c>
      <c r="I42" s="41">
        <v>1.726477</v>
      </c>
      <c r="J42" s="64">
        <v>1.6329050000000001</v>
      </c>
      <c r="K42" s="59">
        <v>-5.4198999999999997E-2</v>
      </c>
      <c r="L42" s="41">
        <v>0.84438999999999997</v>
      </c>
      <c r="M42" s="64">
        <v>0.92540199999999995</v>
      </c>
      <c r="N42" s="59">
        <v>9.5940999999999999E-2</v>
      </c>
      <c r="O42" s="41">
        <v>4.7798550000000004</v>
      </c>
      <c r="P42" s="64">
        <v>6.3137220000000003</v>
      </c>
      <c r="Q42" s="59">
        <v>0.32090200000000002</v>
      </c>
      <c r="R42" s="41">
        <v>7.8633889999999997</v>
      </c>
      <c r="S42" s="64">
        <v>6.781803</v>
      </c>
      <c r="T42" s="59">
        <v>-0.137548</v>
      </c>
    </row>
    <row r="43" spans="1:20" ht="15" thickBot="1" x14ac:dyDescent="0.35">
      <c r="A43" s="37">
        <v>30</v>
      </c>
      <c r="B43" s="34" t="s">
        <v>31</v>
      </c>
      <c r="C43" s="41">
        <v>4.461748</v>
      </c>
      <c r="D43" s="41">
        <v>6.5298179999999997</v>
      </c>
      <c r="E43" s="63">
        <v>0.46351100000000001</v>
      </c>
      <c r="F43" s="64">
        <v>1.4086479999999999</v>
      </c>
      <c r="G43" s="64">
        <v>1.6363749999999999</v>
      </c>
      <c r="H43" s="59">
        <v>0.161663</v>
      </c>
      <c r="I43" s="41">
        <v>1.5846199999999999</v>
      </c>
      <c r="J43" s="64">
        <v>1.6324540000000001</v>
      </c>
      <c r="K43" s="59">
        <v>3.0186000000000001E-2</v>
      </c>
      <c r="L43" s="41">
        <v>0.81914500000000001</v>
      </c>
      <c r="M43" s="64">
        <v>1.110257</v>
      </c>
      <c r="N43" s="59">
        <v>0.35538500000000001</v>
      </c>
      <c r="O43" s="41">
        <v>5.858079</v>
      </c>
      <c r="P43" s="64">
        <v>8.5511759999999999</v>
      </c>
      <c r="Q43" s="59">
        <v>0.45972299999999999</v>
      </c>
      <c r="R43" s="41">
        <v>5.7392979999999998</v>
      </c>
      <c r="S43" s="64">
        <v>6.0162459999999998</v>
      </c>
      <c r="T43" s="59">
        <v>4.8253999999999998E-2</v>
      </c>
    </row>
    <row r="44" spans="1:20" ht="15" thickBot="1" x14ac:dyDescent="0.35">
      <c r="A44" s="37">
        <v>31</v>
      </c>
      <c r="B44" s="34" t="s">
        <v>32</v>
      </c>
      <c r="C44" s="41">
        <v>3.1474319999999998</v>
      </c>
      <c r="D44" s="41">
        <v>3.402879</v>
      </c>
      <c r="E44" s="63">
        <v>8.1159999999999996E-2</v>
      </c>
      <c r="F44" s="64">
        <v>1.7485729999999999</v>
      </c>
      <c r="G44" s="64">
        <v>1.43198</v>
      </c>
      <c r="H44" s="59">
        <v>-0.181058</v>
      </c>
      <c r="I44" s="41">
        <v>1.0031289999999999</v>
      </c>
      <c r="J44" s="64">
        <v>0.94695499999999999</v>
      </c>
      <c r="K44" s="59">
        <v>-5.5999E-2</v>
      </c>
      <c r="L44" s="41" t="s">
        <v>391</v>
      </c>
      <c r="M44" s="64">
        <v>0.73908600000000002</v>
      </c>
      <c r="N44" s="59" t="s">
        <v>391</v>
      </c>
      <c r="O44" s="41">
        <v>2.4664079999999999</v>
      </c>
      <c r="P44" s="64">
        <v>3.0987749999999998</v>
      </c>
      <c r="Q44" s="59">
        <v>0.25639099999999998</v>
      </c>
      <c r="R44" s="41">
        <v>4.0861400000000003</v>
      </c>
      <c r="S44" s="64">
        <v>4.5423049999999998</v>
      </c>
      <c r="T44" s="59">
        <v>0.111637</v>
      </c>
    </row>
    <row r="45" spans="1:20" ht="15" thickBot="1" x14ac:dyDescent="0.35">
      <c r="A45" s="37">
        <v>32</v>
      </c>
      <c r="B45" s="34" t="s">
        <v>33</v>
      </c>
      <c r="C45" s="41">
        <v>4.059323</v>
      </c>
      <c r="D45" s="41">
        <v>5.9607939999999999</v>
      </c>
      <c r="E45" s="63">
        <v>0.46842</v>
      </c>
      <c r="F45" s="64">
        <v>1.6501870000000001</v>
      </c>
      <c r="G45" s="64">
        <v>1.6573629999999999</v>
      </c>
      <c r="H45" s="59">
        <v>4.3480000000000003E-3</v>
      </c>
      <c r="I45" s="41">
        <v>1.399526</v>
      </c>
      <c r="J45" s="64">
        <v>1.221115</v>
      </c>
      <c r="K45" s="59">
        <v>-0.12748000000000001</v>
      </c>
      <c r="L45" s="41">
        <v>0.786798</v>
      </c>
      <c r="M45" s="64">
        <v>0.65722999999999998</v>
      </c>
      <c r="N45" s="59">
        <v>-0.16467799999999999</v>
      </c>
      <c r="O45" s="41">
        <v>4.1010999999999997</v>
      </c>
      <c r="P45" s="64">
        <v>5.8312530000000002</v>
      </c>
      <c r="Q45" s="59">
        <v>0.421875</v>
      </c>
      <c r="R45" s="41">
        <v>6.9140779999999999</v>
      </c>
      <c r="S45" s="64">
        <v>6.2370219999999996</v>
      </c>
      <c r="T45" s="59">
        <v>-9.7924999999999998E-2</v>
      </c>
    </row>
    <row r="46" spans="1:20" ht="15" thickBot="1" x14ac:dyDescent="0.35">
      <c r="A46" s="37">
        <v>33</v>
      </c>
      <c r="B46" s="34" t="s">
        <v>34</v>
      </c>
      <c r="C46" s="41">
        <v>4.0022489999999999</v>
      </c>
      <c r="D46" s="41">
        <v>6.0976489999999997</v>
      </c>
      <c r="E46" s="63">
        <v>0.52355499999999999</v>
      </c>
      <c r="F46" s="64">
        <v>1.6008990000000001</v>
      </c>
      <c r="G46" s="64">
        <v>1.898217</v>
      </c>
      <c r="H46" s="59">
        <v>0.185719</v>
      </c>
      <c r="I46" s="41">
        <v>1.246105</v>
      </c>
      <c r="J46" s="64">
        <v>1.318522</v>
      </c>
      <c r="K46" s="59">
        <v>5.8113999999999999E-2</v>
      </c>
      <c r="L46" s="41">
        <v>0.80044899999999997</v>
      </c>
      <c r="M46" s="64">
        <v>0.78532599999999997</v>
      </c>
      <c r="N46" s="59">
        <v>-1.8894000000000001E-2</v>
      </c>
      <c r="O46" s="41">
        <v>4.5214600000000003</v>
      </c>
      <c r="P46" s="64">
        <v>6.7073099999999997</v>
      </c>
      <c r="Q46" s="59">
        <v>0.48343799999999998</v>
      </c>
      <c r="R46" s="41">
        <v>7.0482860000000001</v>
      </c>
      <c r="S46" s="64">
        <v>5.4208210000000001</v>
      </c>
      <c r="T46" s="59">
        <v>-0.230903</v>
      </c>
    </row>
    <row r="47" spans="1:20" ht="15" thickBot="1" x14ac:dyDescent="0.35">
      <c r="A47" s="37">
        <v>34</v>
      </c>
      <c r="B47" s="34" t="s">
        <v>35</v>
      </c>
      <c r="C47" s="41">
        <v>2.3756620000000002</v>
      </c>
      <c r="D47" s="41">
        <v>3.3602940000000001</v>
      </c>
      <c r="E47" s="63">
        <v>0.414466</v>
      </c>
      <c r="F47" s="64" t="s">
        <v>391</v>
      </c>
      <c r="G47" s="64">
        <v>0.860294</v>
      </c>
      <c r="H47" s="59" t="s">
        <v>391</v>
      </c>
      <c r="I47" s="41" t="s">
        <v>391</v>
      </c>
      <c r="J47" s="64">
        <v>0.75980300000000001</v>
      </c>
      <c r="K47" s="59" t="s">
        <v>391</v>
      </c>
      <c r="L47" s="41" t="s">
        <v>391</v>
      </c>
      <c r="M47" s="64">
        <v>0.68872500000000003</v>
      </c>
      <c r="N47" s="59" t="s">
        <v>391</v>
      </c>
      <c r="O47" s="41">
        <v>1.7774730000000001</v>
      </c>
      <c r="P47" s="64">
        <v>3.4215680000000002</v>
      </c>
      <c r="Q47" s="59">
        <v>0.92496199999999995</v>
      </c>
      <c r="R47" s="41">
        <v>1.1963760000000001</v>
      </c>
      <c r="S47" s="64">
        <v>1.465686</v>
      </c>
      <c r="T47" s="59">
        <v>0.225104</v>
      </c>
    </row>
    <row r="48" spans="1:20" ht="15" thickBot="1" x14ac:dyDescent="0.35">
      <c r="A48" s="37">
        <v>35</v>
      </c>
      <c r="B48" s="34" t="s">
        <v>36</v>
      </c>
      <c r="C48" s="41">
        <v>3.8290600000000001</v>
      </c>
      <c r="D48" s="41">
        <v>5.5760709999999998</v>
      </c>
      <c r="E48" s="63">
        <v>0.45624999999999999</v>
      </c>
      <c r="F48" s="64">
        <v>1.147783</v>
      </c>
      <c r="G48" s="64">
        <v>1.433006</v>
      </c>
      <c r="H48" s="59">
        <v>0.248499</v>
      </c>
      <c r="I48" s="41">
        <v>1.205173</v>
      </c>
      <c r="J48" s="64">
        <v>1.387397</v>
      </c>
      <c r="K48" s="59">
        <v>0.151201</v>
      </c>
      <c r="L48" s="41">
        <v>0.59257599999999999</v>
      </c>
      <c r="M48" s="64">
        <v>0.66500899999999996</v>
      </c>
      <c r="N48" s="59">
        <v>0.122234</v>
      </c>
      <c r="O48" s="41">
        <v>5.9297709999999997</v>
      </c>
      <c r="P48" s="64">
        <v>8.4553250000000002</v>
      </c>
      <c r="Q48" s="59">
        <v>0.42591000000000001</v>
      </c>
      <c r="R48" s="41">
        <v>3.1817630000000001</v>
      </c>
      <c r="S48" s="64">
        <v>3.2029299999999998</v>
      </c>
      <c r="T48" s="59">
        <v>6.6519999999999999E-3</v>
      </c>
    </row>
    <row r="49" spans="1:20" ht="15" thickBot="1" x14ac:dyDescent="0.35">
      <c r="A49" s="37">
        <v>36</v>
      </c>
      <c r="B49" s="34" t="s">
        <v>37</v>
      </c>
      <c r="C49" s="41">
        <v>3.5050370000000002</v>
      </c>
      <c r="D49" s="41">
        <v>5.2204059999999997</v>
      </c>
      <c r="E49" s="63">
        <v>0.48940099999999997</v>
      </c>
      <c r="F49" s="64">
        <v>1.556217</v>
      </c>
      <c r="G49" s="64">
        <v>1.7005269999999999</v>
      </c>
      <c r="H49" s="59">
        <v>9.2730999999999994E-2</v>
      </c>
      <c r="I49" s="41">
        <v>1.4521539999999999</v>
      </c>
      <c r="J49" s="64">
        <v>1.437559</v>
      </c>
      <c r="K49" s="59">
        <v>-1.0050999999999999E-2</v>
      </c>
      <c r="L49" s="41">
        <v>0.92710800000000004</v>
      </c>
      <c r="M49" s="64">
        <v>1.0382370000000001</v>
      </c>
      <c r="N49" s="59">
        <v>0.119866</v>
      </c>
      <c r="O49" s="41">
        <v>7.2087409999999998</v>
      </c>
      <c r="P49" s="64">
        <v>8.8104089999999999</v>
      </c>
      <c r="Q49" s="59">
        <v>0.22218399999999999</v>
      </c>
      <c r="R49" s="41">
        <v>7.7668980000000003</v>
      </c>
      <c r="S49" s="64">
        <v>7.9650150000000002</v>
      </c>
      <c r="T49" s="59">
        <v>2.5506999999999998E-2</v>
      </c>
    </row>
    <row r="50" spans="1:20" ht="15" thickBot="1" x14ac:dyDescent="0.35">
      <c r="A50" s="37">
        <v>37</v>
      </c>
      <c r="B50" s="34" t="s">
        <v>38</v>
      </c>
      <c r="C50" s="41">
        <v>3.5459179999999999</v>
      </c>
      <c r="D50" s="41">
        <v>4.9959170000000004</v>
      </c>
      <c r="E50" s="63">
        <v>0.40892000000000001</v>
      </c>
      <c r="F50" s="64">
        <v>1.8010200000000001</v>
      </c>
      <c r="G50" s="64">
        <v>1.8533630000000001</v>
      </c>
      <c r="H50" s="61">
        <v>2.9062000000000001E-2</v>
      </c>
      <c r="I50" s="40">
        <v>1.198979</v>
      </c>
      <c r="J50" s="65">
        <v>1.3574269999999999</v>
      </c>
      <c r="K50" s="61">
        <v>0.13215199999999999</v>
      </c>
      <c r="L50" s="40">
        <v>0.64897899999999997</v>
      </c>
      <c r="M50" s="65">
        <v>0.74573199999999995</v>
      </c>
      <c r="N50" s="61">
        <v>0.14908399999999999</v>
      </c>
      <c r="O50" s="40">
        <v>5.2622439999999999</v>
      </c>
      <c r="P50" s="65">
        <v>6.888274</v>
      </c>
      <c r="Q50" s="61">
        <v>0.30899900000000002</v>
      </c>
      <c r="R50" s="40">
        <v>4.5163260000000003</v>
      </c>
      <c r="S50" s="65">
        <v>5.0690280000000003</v>
      </c>
      <c r="T50" s="61">
        <v>0.122378</v>
      </c>
    </row>
    <row r="51" spans="1:20" ht="15" thickBot="1" x14ac:dyDescent="0.35">
      <c r="A51" s="37">
        <v>38</v>
      </c>
      <c r="B51" s="34" t="s">
        <v>39</v>
      </c>
      <c r="C51" s="41">
        <v>5.6015639999999998</v>
      </c>
      <c r="D51" s="41">
        <v>7.2228209999999997</v>
      </c>
      <c r="E51" s="63">
        <v>0.28942899999999999</v>
      </c>
      <c r="F51" s="64">
        <v>3.1425740000000002</v>
      </c>
      <c r="G51" s="64">
        <v>3.5936309999999998</v>
      </c>
      <c r="H51" s="59">
        <v>0.14353099999999999</v>
      </c>
      <c r="I51" s="41">
        <v>2.555733</v>
      </c>
      <c r="J51" s="64">
        <v>2.642747</v>
      </c>
      <c r="K51" s="59">
        <v>3.4046E-2</v>
      </c>
      <c r="L51" s="41">
        <v>1.074811</v>
      </c>
      <c r="M51" s="64">
        <v>1.4223110000000001</v>
      </c>
      <c r="N51" s="59">
        <v>0.32331199999999999</v>
      </c>
      <c r="O51" s="41">
        <v>7.1101279999999996</v>
      </c>
      <c r="P51" s="64">
        <v>10.038769</v>
      </c>
      <c r="Q51" s="59">
        <v>0.41189700000000001</v>
      </c>
      <c r="R51" s="41">
        <v>5.9470780000000003</v>
      </c>
      <c r="S51" s="64">
        <v>5.9324170000000001</v>
      </c>
      <c r="T51" s="59">
        <v>-2.4659999999999999E-3</v>
      </c>
    </row>
    <row r="52" spans="1:20" ht="15" thickBot="1" x14ac:dyDescent="0.35">
      <c r="A52" s="37">
        <v>39</v>
      </c>
      <c r="B52" s="34" t="s">
        <v>40</v>
      </c>
      <c r="C52" s="41">
        <v>3.7674449999999999</v>
      </c>
      <c r="D52" s="41">
        <v>4.8324199999999999</v>
      </c>
      <c r="E52" s="63">
        <v>0.28267799999999998</v>
      </c>
      <c r="F52" s="64">
        <v>2.0207199999999998</v>
      </c>
      <c r="G52" s="64">
        <v>1.9102619999999999</v>
      </c>
      <c r="H52" s="59">
        <v>-5.4663000000000003E-2</v>
      </c>
      <c r="I52" s="41">
        <v>1.815223</v>
      </c>
      <c r="J52" s="64">
        <v>1.9349419999999999</v>
      </c>
      <c r="K52" s="59">
        <v>6.5951999999999997E-2</v>
      </c>
      <c r="L52" s="41" t="s">
        <v>391</v>
      </c>
      <c r="M52" s="64">
        <v>0.62194499999999997</v>
      </c>
      <c r="N52" s="59" t="s">
        <v>391</v>
      </c>
      <c r="O52" s="41">
        <v>5.0346770000000003</v>
      </c>
      <c r="P52" s="64">
        <v>6.3626040000000001</v>
      </c>
      <c r="Q52" s="59">
        <v>0.26375599999999999</v>
      </c>
      <c r="R52" s="41">
        <v>4.812055</v>
      </c>
      <c r="S52" s="64">
        <v>4.7238259999999999</v>
      </c>
      <c r="T52" s="59">
        <v>-1.8335000000000001E-2</v>
      </c>
    </row>
    <row r="53" spans="1:20" ht="15" thickBot="1" x14ac:dyDescent="0.35">
      <c r="A53" s="37">
        <v>40</v>
      </c>
      <c r="B53" s="34" t="s">
        <v>41</v>
      </c>
      <c r="C53" s="41">
        <v>3.8791359999999999</v>
      </c>
      <c r="D53" s="41">
        <v>5.6933040000000004</v>
      </c>
      <c r="E53" s="63">
        <v>0.46767300000000001</v>
      </c>
      <c r="F53" s="64">
        <v>2.1705070000000002</v>
      </c>
      <c r="G53" s="64">
        <v>2.8032949999999999</v>
      </c>
      <c r="H53" s="59">
        <v>0.29153899999999999</v>
      </c>
      <c r="I53" s="41">
        <v>1.401786</v>
      </c>
      <c r="J53" s="64">
        <v>1.74647</v>
      </c>
      <c r="K53" s="59">
        <v>0.245889</v>
      </c>
      <c r="L53" s="41">
        <v>0.88338300000000003</v>
      </c>
      <c r="M53" s="64">
        <v>1.139473</v>
      </c>
      <c r="N53" s="59">
        <v>0.28989599999999999</v>
      </c>
      <c r="O53" s="41">
        <v>5.7395709999999998</v>
      </c>
      <c r="P53" s="64">
        <v>8.5846669999999996</v>
      </c>
      <c r="Q53" s="59">
        <v>0.49569800000000003</v>
      </c>
      <c r="R53" s="41">
        <v>4.6510870000000004</v>
      </c>
      <c r="S53" s="64">
        <v>6.205457</v>
      </c>
      <c r="T53" s="59">
        <v>0.33419399999999999</v>
      </c>
    </row>
    <row r="54" spans="1:20" ht="15" thickBot="1" x14ac:dyDescent="0.35">
      <c r="A54" s="37">
        <v>41</v>
      </c>
      <c r="B54" s="34" t="s">
        <v>42</v>
      </c>
      <c r="C54" s="41">
        <v>3.4058730000000002</v>
      </c>
      <c r="D54" s="41">
        <v>4.1556430000000004</v>
      </c>
      <c r="E54" s="63">
        <v>0.22014</v>
      </c>
      <c r="F54" s="64">
        <v>1.7069810000000001</v>
      </c>
      <c r="G54" s="64">
        <v>1.614101</v>
      </c>
      <c r="H54" s="59">
        <v>-5.4412000000000002E-2</v>
      </c>
      <c r="I54" s="41">
        <v>1.0732680000000001</v>
      </c>
      <c r="J54" s="64">
        <v>1.07904</v>
      </c>
      <c r="K54" s="59">
        <v>5.3769999999999998E-3</v>
      </c>
      <c r="L54" s="41">
        <v>0.62831999999999999</v>
      </c>
      <c r="M54" s="64">
        <v>0.71936</v>
      </c>
      <c r="N54" s="59">
        <v>0.144894</v>
      </c>
      <c r="O54" s="41">
        <v>6.8198359999999996</v>
      </c>
      <c r="P54" s="64">
        <v>8.3766829999999999</v>
      </c>
      <c r="Q54" s="59">
        <v>0.22828200000000001</v>
      </c>
      <c r="R54" s="41">
        <v>3.7105950000000001</v>
      </c>
      <c r="S54" s="64">
        <v>4.1288900000000002</v>
      </c>
      <c r="T54" s="59">
        <v>0.112729</v>
      </c>
    </row>
    <row r="55" spans="1:20" ht="15" thickBot="1" x14ac:dyDescent="0.35">
      <c r="A55" s="37">
        <v>42</v>
      </c>
      <c r="B55" s="34" t="s">
        <v>43</v>
      </c>
      <c r="C55" s="41">
        <v>4.194922</v>
      </c>
      <c r="D55" s="41">
        <v>7.1328139999999998</v>
      </c>
      <c r="E55" s="63">
        <v>0.70034399999999997</v>
      </c>
      <c r="F55" s="64">
        <v>1.9665809999999999</v>
      </c>
      <c r="G55" s="64">
        <v>2.3888020000000001</v>
      </c>
      <c r="H55" s="59">
        <v>0.214697</v>
      </c>
      <c r="I55" s="41">
        <v>1.4932449999999999</v>
      </c>
      <c r="J55" s="64">
        <v>1.647278</v>
      </c>
      <c r="K55" s="59">
        <v>0.10315299999999999</v>
      </c>
      <c r="L55" s="41">
        <v>0.67813100000000004</v>
      </c>
      <c r="M55" s="64">
        <v>1.031415</v>
      </c>
      <c r="N55" s="59">
        <v>0.52096699999999996</v>
      </c>
      <c r="O55" s="41">
        <v>3.9019689999999998</v>
      </c>
      <c r="P55" s="64">
        <v>6.8939339999999998</v>
      </c>
      <c r="Q55" s="59">
        <v>0.76678299999999999</v>
      </c>
      <c r="R55" s="41">
        <v>6.2971300000000001</v>
      </c>
      <c r="S55" s="64">
        <v>7.1041990000000004</v>
      </c>
      <c r="T55" s="59">
        <v>0.128164</v>
      </c>
    </row>
    <row r="56" spans="1:20" ht="15" thickBot="1" x14ac:dyDescent="0.35">
      <c r="A56" s="37">
        <v>43</v>
      </c>
      <c r="B56" s="34" t="s">
        <v>44</v>
      </c>
      <c r="C56" s="41">
        <v>4.225352</v>
      </c>
      <c r="D56" s="41">
        <v>5.9530580000000004</v>
      </c>
      <c r="E56" s="63">
        <v>0.40888999999999998</v>
      </c>
      <c r="F56" s="64">
        <v>2.920553</v>
      </c>
      <c r="G56" s="64">
        <v>2.8686579999999999</v>
      </c>
      <c r="H56" s="59">
        <v>-1.7769E-2</v>
      </c>
      <c r="I56" s="41">
        <v>1.6462410000000001</v>
      </c>
      <c r="J56" s="64">
        <v>1.5457559999999999</v>
      </c>
      <c r="K56" s="59">
        <v>-6.1039999999999997E-2</v>
      </c>
      <c r="L56" s="41">
        <v>0.81702300000000005</v>
      </c>
      <c r="M56" s="64">
        <v>0.67567500000000003</v>
      </c>
      <c r="N56" s="59">
        <v>-0.17300399999999999</v>
      </c>
      <c r="O56" s="41">
        <v>4.0546300000000004</v>
      </c>
      <c r="P56" s="64">
        <v>6.7188239999999997</v>
      </c>
      <c r="Q56" s="59">
        <v>0.65707400000000005</v>
      </c>
      <c r="R56" s="41">
        <v>8.1519410000000008</v>
      </c>
      <c r="S56" s="64">
        <v>9.2223799999999994</v>
      </c>
      <c r="T56" s="59">
        <v>0.13131000000000001</v>
      </c>
    </row>
    <row r="57" spans="1:20" ht="15" thickBot="1" x14ac:dyDescent="0.35">
      <c r="A57" s="37">
        <v>44</v>
      </c>
      <c r="B57" s="34" t="s">
        <v>45</v>
      </c>
      <c r="C57" s="41">
        <v>4.232011</v>
      </c>
      <c r="D57" s="41">
        <v>5.7772119999999996</v>
      </c>
      <c r="E57" s="63">
        <v>0.365122</v>
      </c>
      <c r="F57" s="64">
        <v>2.28321</v>
      </c>
      <c r="G57" s="64">
        <v>2.4902929999999999</v>
      </c>
      <c r="H57" s="59">
        <v>9.0698000000000001E-2</v>
      </c>
      <c r="I57" s="41">
        <v>1.821955</v>
      </c>
      <c r="J57" s="64">
        <v>2.0986739999999999</v>
      </c>
      <c r="K57" s="59">
        <v>0.15187999999999999</v>
      </c>
      <c r="L57" s="41" t="s">
        <v>391</v>
      </c>
      <c r="M57" s="64">
        <v>0.95728999999999997</v>
      </c>
      <c r="N57" s="59" t="s">
        <v>391</v>
      </c>
      <c r="O57" s="41">
        <v>4.1051659999999996</v>
      </c>
      <c r="P57" s="64">
        <v>5.9780420000000003</v>
      </c>
      <c r="Q57" s="59">
        <v>0.45622400000000002</v>
      </c>
      <c r="R57" s="41">
        <v>4.5779519999999998</v>
      </c>
      <c r="S57" s="64">
        <v>4.4785110000000001</v>
      </c>
      <c r="T57" s="59">
        <v>-2.1722000000000002E-2</v>
      </c>
    </row>
    <row r="58" spans="1:20" ht="15" thickBot="1" x14ac:dyDescent="0.35">
      <c r="A58" s="37">
        <v>45</v>
      </c>
      <c r="B58" s="34" t="s">
        <v>46</v>
      </c>
      <c r="C58" s="41">
        <v>3.523501</v>
      </c>
      <c r="D58" s="41">
        <v>5.746308</v>
      </c>
      <c r="E58" s="63">
        <v>0.63085100000000005</v>
      </c>
      <c r="F58" s="64">
        <v>1.449587</v>
      </c>
      <c r="G58" s="64">
        <v>1.6519680000000001</v>
      </c>
      <c r="H58" s="59">
        <v>0.13961200000000001</v>
      </c>
      <c r="I58" s="41">
        <v>1.428058</v>
      </c>
      <c r="J58" s="64">
        <v>1.2961590000000001</v>
      </c>
      <c r="K58" s="59">
        <v>-9.2363000000000001E-2</v>
      </c>
      <c r="L58" s="41">
        <v>1.0261929999999999</v>
      </c>
      <c r="M58" s="64">
        <v>1.052176</v>
      </c>
      <c r="N58" s="59">
        <v>2.5319000000000001E-2</v>
      </c>
      <c r="O58" s="41">
        <v>5.238607</v>
      </c>
      <c r="P58" s="64">
        <v>7.5482240000000003</v>
      </c>
      <c r="Q58" s="59">
        <v>0.44088300000000002</v>
      </c>
      <c r="R58" s="41">
        <v>7.3053460000000001</v>
      </c>
      <c r="S58" s="64">
        <v>7.5075599999999998</v>
      </c>
      <c r="T58" s="59">
        <v>2.768E-2</v>
      </c>
    </row>
    <row r="59" spans="1:20" ht="15" thickBot="1" x14ac:dyDescent="0.35">
      <c r="A59" s="37">
        <v>46</v>
      </c>
      <c r="B59" s="34" t="s">
        <v>47</v>
      </c>
      <c r="C59" s="41">
        <v>4.449891</v>
      </c>
      <c r="D59" s="41">
        <v>5.8852909999999996</v>
      </c>
      <c r="E59" s="63">
        <v>0.32256899999999999</v>
      </c>
      <c r="F59" s="64">
        <v>2.1506910000000001</v>
      </c>
      <c r="G59" s="64">
        <v>2.0943710000000002</v>
      </c>
      <c r="H59" s="59">
        <v>-2.6186999999999998E-2</v>
      </c>
      <c r="I59" s="41">
        <v>1.4475119999999999</v>
      </c>
      <c r="J59" s="64">
        <v>1.4289529999999999</v>
      </c>
      <c r="K59" s="59">
        <v>-1.2822E-2</v>
      </c>
      <c r="L59" s="41">
        <v>0.76580300000000001</v>
      </c>
      <c r="M59" s="64">
        <v>0.88127699999999998</v>
      </c>
      <c r="N59" s="59">
        <v>0.15078800000000001</v>
      </c>
      <c r="O59" s="41">
        <v>9.1717510000000004</v>
      </c>
      <c r="P59" s="64">
        <v>12.780305</v>
      </c>
      <c r="Q59" s="59">
        <v>0.39344200000000001</v>
      </c>
      <c r="R59" s="41">
        <v>5.7721549999999997</v>
      </c>
      <c r="S59" s="64">
        <v>6.3616089999999996</v>
      </c>
      <c r="T59" s="59">
        <v>0.10212</v>
      </c>
    </row>
    <row r="60" spans="1:20" ht="15" thickBot="1" x14ac:dyDescent="0.35">
      <c r="A60" s="37">
        <v>47</v>
      </c>
      <c r="B60" s="34" t="s">
        <v>48</v>
      </c>
      <c r="C60" s="41">
        <v>3.773625</v>
      </c>
      <c r="D60" s="41">
        <v>5.7594880000000002</v>
      </c>
      <c r="E60" s="63">
        <v>0.52624800000000005</v>
      </c>
      <c r="F60" s="64">
        <v>3.2027700000000001</v>
      </c>
      <c r="G60" s="64">
        <v>3.8475130000000002</v>
      </c>
      <c r="H60" s="59">
        <v>0.20130700000000001</v>
      </c>
      <c r="I60" s="41">
        <v>2.495082</v>
      </c>
      <c r="J60" s="64">
        <v>2.499368</v>
      </c>
      <c r="K60" s="59">
        <v>1.717E-3</v>
      </c>
      <c r="L60" s="41">
        <v>0.79320900000000005</v>
      </c>
      <c r="M60" s="64">
        <v>1.0889500000000001</v>
      </c>
      <c r="N60" s="59">
        <v>0.37284099999999998</v>
      </c>
      <c r="O60" s="41">
        <v>3.1835279999999999</v>
      </c>
      <c r="P60" s="64">
        <v>5.5928630000000004</v>
      </c>
      <c r="Q60" s="59">
        <v>0.75681200000000004</v>
      </c>
      <c r="R60" s="41">
        <v>8.1116899999999994</v>
      </c>
      <c r="S60" s="64">
        <v>8.5668600000000001</v>
      </c>
      <c r="T60" s="59">
        <v>5.6112000000000002E-2</v>
      </c>
    </row>
    <row r="61" spans="1:20" ht="15" thickBot="1" x14ac:dyDescent="0.35">
      <c r="A61" s="37">
        <v>48</v>
      </c>
      <c r="B61" s="34" t="s">
        <v>49</v>
      </c>
      <c r="C61" s="41">
        <v>4.5271530000000002</v>
      </c>
      <c r="D61" s="41">
        <v>6.0792359999999999</v>
      </c>
      <c r="E61" s="63">
        <v>0.34283799999999998</v>
      </c>
      <c r="F61" s="64">
        <v>1.5878920000000001</v>
      </c>
      <c r="G61" s="64">
        <v>1.838263</v>
      </c>
      <c r="H61" s="59">
        <v>0.15767500000000001</v>
      </c>
      <c r="I61" s="41">
        <v>1.3035330000000001</v>
      </c>
      <c r="J61" s="64">
        <v>1.3882319999999999</v>
      </c>
      <c r="K61" s="59">
        <v>6.4976000000000006E-2</v>
      </c>
      <c r="L61" s="41">
        <v>0.72684199999999999</v>
      </c>
      <c r="M61" s="64">
        <v>1.032783</v>
      </c>
      <c r="N61" s="59">
        <v>0.42091800000000001</v>
      </c>
      <c r="O61" s="41">
        <v>7.0372190000000003</v>
      </c>
      <c r="P61" s="64">
        <v>9.3926859999999994</v>
      </c>
      <c r="Q61" s="59">
        <v>0.33471499999999998</v>
      </c>
      <c r="R61" s="41">
        <v>4.3025890000000002</v>
      </c>
      <c r="S61" s="64">
        <v>4.9503440000000003</v>
      </c>
      <c r="T61" s="59">
        <v>0.15054999999999999</v>
      </c>
    </row>
    <row r="62" spans="1:20" ht="15" thickBot="1" x14ac:dyDescent="0.35">
      <c r="A62" s="37">
        <v>49</v>
      </c>
      <c r="B62" s="34" t="s">
        <v>50</v>
      </c>
      <c r="C62" s="41">
        <v>5.001741</v>
      </c>
      <c r="D62" s="41">
        <v>5.9979269999999998</v>
      </c>
      <c r="E62" s="63">
        <v>0.19916700000000001</v>
      </c>
      <c r="F62" s="64">
        <v>2.977026</v>
      </c>
      <c r="G62" s="64">
        <v>2.4076879999999998</v>
      </c>
      <c r="H62" s="59">
        <v>-0.191244</v>
      </c>
      <c r="I62" s="41">
        <v>1.5371490000000001</v>
      </c>
      <c r="J62" s="64">
        <v>1.3159940000000001</v>
      </c>
      <c r="K62" s="59">
        <v>-0.143874</v>
      </c>
      <c r="L62" s="41">
        <v>0.97032499999999999</v>
      </c>
      <c r="M62" s="64">
        <v>1.1470590000000001</v>
      </c>
      <c r="N62" s="59">
        <v>0.18213799999999999</v>
      </c>
      <c r="O62" s="41">
        <v>9.4678810000000002</v>
      </c>
      <c r="P62" s="64">
        <v>12.538152</v>
      </c>
      <c r="Q62" s="59">
        <v>0.32428200000000001</v>
      </c>
      <c r="R62" s="41">
        <v>7.252224</v>
      </c>
      <c r="S62" s="64">
        <v>7.4899560000000003</v>
      </c>
      <c r="T62" s="59">
        <v>3.2779999999999997E-2</v>
      </c>
    </row>
    <row r="63" spans="1:20" ht="15" thickBot="1" x14ac:dyDescent="0.35">
      <c r="A63" s="37">
        <v>50</v>
      </c>
      <c r="B63" s="34" t="s">
        <v>51</v>
      </c>
      <c r="C63" s="41">
        <v>5.2929519999999997</v>
      </c>
      <c r="D63" s="41">
        <v>9.2802249999999997</v>
      </c>
      <c r="E63" s="63">
        <v>0.75331700000000001</v>
      </c>
      <c r="F63" s="64">
        <v>2.1322760000000001</v>
      </c>
      <c r="G63" s="64">
        <v>1.7023699999999999</v>
      </c>
      <c r="H63" s="59">
        <v>-0.20161899999999999</v>
      </c>
      <c r="I63" s="41">
        <v>1.8681000000000001</v>
      </c>
      <c r="J63" s="64">
        <v>1.5883350000000001</v>
      </c>
      <c r="K63" s="59">
        <v>-0.14976</v>
      </c>
      <c r="L63" s="41">
        <v>1.2076610000000001</v>
      </c>
      <c r="M63" s="64">
        <v>0.94214100000000001</v>
      </c>
      <c r="N63" s="59">
        <v>-0.219864</v>
      </c>
      <c r="O63" s="41">
        <v>4.2928569999999997</v>
      </c>
      <c r="P63" s="64">
        <v>6.662865</v>
      </c>
      <c r="Q63" s="59">
        <v>0.55208100000000004</v>
      </c>
      <c r="R63" s="41">
        <v>4.6608169999999998</v>
      </c>
      <c r="S63" s="64">
        <v>4.7487170000000001</v>
      </c>
      <c r="T63" s="59">
        <v>1.8859000000000001E-2</v>
      </c>
    </row>
    <row r="64" spans="1:20" ht="15" thickBot="1" x14ac:dyDescent="0.35">
      <c r="A64" s="37">
        <v>51</v>
      </c>
      <c r="B64" s="34" t="s">
        <v>52</v>
      </c>
      <c r="C64" s="41">
        <v>4.1479340000000002</v>
      </c>
      <c r="D64" s="41">
        <v>5.6134560000000002</v>
      </c>
      <c r="E64" s="63">
        <v>0.35331299999999999</v>
      </c>
      <c r="F64" s="64">
        <v>2.4561069999999998</v>
      </c>
      <c r="G64" s="64">
        <v>2.8983829999999999</v>
      </c>
      <c r="H64" s="59">
        <v>0.18007100000000001</v>
      </c>
      <c r="I64" s="41">
        <v>2.4868670000000002</v>
      </c>
      <c r="J64" s="64">
        <v>2.6067</v>
      </c>
      <c r="K64" s="59">
        <v>4.8186E-2</v>
      </c>
      <c r="L64" s="41">
        <v>0.97250400000000004</v>
      </c>
      <c r="M64" s="64">
        <v>1.3269839999999999</v>
      </c>
      <c r="N64" s="59">
        <v>0.36450199999999999</v>
      </c>
      <c r="O64" s="41">
        <v>5.9781829999999996</v>
      </c>
      <c r="P64" s="64">
        <v>9.3223269999999996</v>
      </c>
      <c r="Q64" s="59">
        <v>0.55939099999999997</v>
      </c>
      <c r="R64" s="41">
        <v>6.265676</v>
      </c>
      <c r="S64" s="64">
        <v>6.3363230000000001</v>
      </c>
      <c r="T64" s="59">
        <v>1.1275E-2</v>
      </c>
    </row>
    <row r="65" spans="1:20" ht="15" thickBot="1" x14ac:dyDescent="0.35">
      <c r="A65" s="37">
        <v>52</v>
      </c>
      <c r="B65" s="34" t="s">
        <v>53</v>
      </c>
      <c r="C65" s="41">
        <v>4.2821030000000002</v>
      </c>
      <c r="D65" s="41">
        <v>7.0365989999999998</v>
      </c>
      <c r="E65" s="63">
        <v>0.64325699999999997</v>
      </c>
      <c r="F65" s="64">
        <v>1.3992789999999999</v>
      </c>
      <c r="G65" s="64">
        <v>1.923127</v>
      </c>
      <c r="H65" s="59">
        <v>0.37436900000000001</v>
      </c>
      <c r="I65" s="41">
        <v>1.5499320000000001</v>
      </c>
      <c r="J65" s="64">
        <v>1.7971919999999999</v>
      </c>
      <c r="K65" s="59">
        <v>0.159529</v>
      </c>
      <c r="L65" s="41">
        <v>0.73028099999999996</v>
      </c>
      <c r="M65" s="64">
        <v>1.044208</v>
      </c>
      <c r="N65" s="59">
        <v>0.429871</v>
      </c>
      <c r="O65" s="41">
        <v>6.950437</v>
      </c>
      <c r="P65" s="64">
        <v>8.9020069999999993</v>
      </c>
      <c r="Q65" s="59">
        <v>0.280783</v>
      </c>
      <c r="R65" s="41">
        <v>5.6890429999999999</v>
      </c>
      <c r="S65" s="64">
        <v>8.3484189999999998</v>
      </c>
      <c r="T65" s="59">
        <v>0.46745500000000001</v>
      </c>
    </row>
    <row r="66" spans="1:20" ht="15" thickBot="1" x14ac:dyDescent="0.35">
      <c r="A66" s="37">
        <v>53</v>
      </c>
      <c r="B66" s="34" t="s">
        <v>54</v>
      </c>
      <c r="C66" s="41">
        <v>2.6568079999999998</v>
      </c>
      <c r="D66" s="41">
        <v>3.6152890000000002</v>
      </c>
      <c r="E66" s="63">
        <v>0.36076399999999997</v>
      </c>
      <c r="F66" s="64">
        <v>0.72686200000000001</v>
      </c>
      <c r="G66" s="64">
        <v>1.075215</v>
      </c>
      <c r="H66" s="59">
        <v>0.47925600000000002</v>
      </c>
      <c r="I66" s="41">
        <v>0.78325699999999998</v>
      </c>
      <c r="J66" s="64">
        <v>0.76941999999999999</v>
      </c>
      <c r="K66" s="59">
        <v>-1.7666000000000001E-2</v>
      </c>
      <c r="L66" s="41" t="s">
        <v>391</v>
      </c>
      <c r="M66" s="64">
        <v>0.66584399999999999</v>
      </c>
      <c r="N66" s="59" t="s">
        <v>391</v>
      </c>
      <c r="O66" s="41">
        <v>2.7320000000000002</v>
      </c>
      <c r="P66" s="64">
        <v>3.9260169999999999</v>
      </c>
      <c r="Q66" s="59">
        <v>0.43704799999999999</v>
      </c>
      <c r="R66" s="41">
        <v>4.9063220000000003</v>
      </c>
      <c r="S66" s="64">
        <v>3.728729</v>
      </c>
      <c r="T66" s="59">
        <v>-0.24001600000000001</v>
      </c>
    </row>
    <row r="67" spans="1:20" ht="15" thickBot="1" x14ac:dyDescent="0.35">
      <c r="A67" s="37">
        <v>54</v>
      </c>
      <c r="B67" s="34" t="s">
        <v>55</v>
      </c>
      <c r="C67" s="41">
        <v>2.3793929999999999</v>
      </c>
      <c r="D67" s="41">
        <v>3.2580809999999998</v>
      </c>
      <c r="E67" s="63">
        <v>0.36929000000000001</v>
      </c>
      <c r="F67" s="64">
        <v>0.965669</v>
      </c>
      <c r="G67" s="64">
        <v>1.4376009999999999</v>
      </c>
      <c r="H67" s="59">
        <v>0.488709</v>
      </c>
      <c r="I67" s="41">
        <v>0.88997000000000004</v>
      </c>
      <c r="J67" s="64">
        <v>1.2407440000000001</v>
      </c>
      <c r="K67" s="59">
        <v>0.39414100000000002</v>
      </c>
      <c r="L67" s="41">
        <v>0.58308400000000005</v>
      </c>
      <c r="M67" s="64">
        <v>0.83438599999999996</v>
      </c>
      <c r="N67" s="59">
        <v>0.43098700000000001</v>
      </c>
      <c r="O67" s="41">
        <v>1.734931</v>
      </c>
      <c r="P67" s="64">
        <v>3.5976159999999999</v>
      </c>
      <c r="Q67" s="59">
        <v>1.073636</v>
      </c>
      <c r="R67" s="41">
        <v>4.3148239999999998</v>
      </c>
      <c r="S67" s="64">
        <v>5.7937510000000003</v>
      </c>
      <c r="T67" s="59">
        <v>0.342754</v>
      </c>
    </row>
    <row r="68" spans="1:20" ht="15" thickBot="1" x14ac:dyDescent="0.35">
      <c r="A68" s="37">
        <v>55</v>
      </c>
      <c r="B68" s="34" t="s">
        <v>56</v>
      </c>
      <c r="C68" s="41">
        <v>4.4856400000000001</v>
      </c>
      <c r="D68" s="41">
        <v>7.9317029999999997</v>
      </c>
      <c r="E68" s="63">
        <v>0.76824300000000001</v>
      </c>
      <c r="F68" s="64">
        <v>2.1661790000000001</v>
      </c>
      <c r="G68" s="64">
        <v>2.9362300000000001</v>
      </c>
      <c r="H68" s="61">
        <v>0.35548800000000003</v>
      </c>
      <c r="I68" s="40">
        <v>1.4720759999999999</v>
      </c>
      <c r="J68" s="65">
        <v>1.960936</v>
      </c>
      <c r="K68" s="61">
        <v>0.33208799999999999</v>
      </c>
      <c r="L68" s="40">
        <v>0.75483699999999998</v>
      </c>
      <c r="M68" s="65">
        <v>1.1253390000000001</v>
      </c>
      <c r="N68" s="61">
        <v>0.49083700000000002</v>
      </c>
      <c r="O68" s="40">
        <v>5.8911990000000003</v>
      </c>
      <c r="P68" s="65">
        <v>8.1309009999999997</v>
      </c>
      <c r="Q68" s="61">
        <v>0.38017699999999999</v>
      </c>
      <c r="R68" s="40">
        <v>6.1948689999999997</v>
      </c>
      <c r="S68" s="65">
        <v>7.758375</v>
      </c>
      <c r="T68" s="61">
        <v>0.25238699999999997</v>
      </c>
    </row>
    <row r="69" spans="1:20" ht="15" thickBot="1" x14ac:dyDescent="0.35">
      <c r="A69" s="37">
        <v>56</v>
      </c>
      <c r="B69" s="34" t="s">
        <v>57</v>
      </c>
      <c r="C69" s="41">
        <v>3.0981510000000001</v>
      </c>
      <c r="D69" s="41">
        <v>3.7022370000000002</v>
      </c>
      <c r="E69" s="63">
        <v>0.19498199999999999</v>
      </c>
      <c r="F69" s="64" t="s">
        <v>391</v>
      </c>
      <c r="G69" s="64">
        <v>1.0196000000000001</v>
      </c>
      <c r="H69" s="59" t="s">
        <v>391</v>
      </c>
      <c r="I69" s="41" t="s">
        <v>391</v>
      </c>
      <c r="J69" s="64">
        <v>1.1086910000000001</v>
      </c>
      <c r="K69" s="59" t="s">
        <v>391</v>
      </c>
      <c r="L69" s="41" t="s">
        <v>391</v>
      </c>
      <c r="M69" s="64" t="s">
        <v>391</v>
      </c>
      <c r="N69" s="59" t="s">
        <v>391</v>
      </c>
      <c r="O69" s="41" t="s">
        <v>391</v>
      </c>
      <c r="P69" s="64">
        <v>3.2369819999999998</v>
      </c>
      <c r="Q69" s="59" t="s">
        <v>391</v>
      </c>
      <c r="R69" s="41">
        <v>2.733663</v>
      </c>
      <c r="S69" s="64">
        <v>2.1480890000000001</v>
      </c>
      <c r="T69" s="59">
        <v>-0.21420900000000001</v>
      </c>
    </row>
    <row r="70" spans="1:20" ht="15" thickBot="1" x14ac:dyDescent="0.35">
      <c r="A70" s="37">
        <v>57</v>
      </c>
      <c r="B70" s="34" t="s">
        <v>58</v>
      </c>
      <c r="C70" s="41">
        <v>4.7791550000000003</v>
      </c>
      <c r="D70" s="41">
        <v>6.1989409999999996</v>
      </c>
      <c r="E70" s="63">
        <v>0.29707800000000001</v>
      </c>
      <c r="F70" s="64">
        <v>2.6557050000000002</v>
      </c>
      <c r="G70" s="64">
        <v>3.0374810000000001</v>
      </c>
      <c r="H70" s="59">
        <v>0.14375599999999999</v>
      </c>
      <c r="I70" s="41">
        <v>2.0454219999999999</v>
      </c>
      <c r="J70" s="64">
        <v>1.9858750000000001</v>
      </c>
      <c r="K70" s="59">
        <v>-2.9113E-2</v>
      </c>
      <c r="L70" s="41">
        <v>1.0784450000000001</v>
      </c>
      <c r="M70" s="64">
        <v>1.2774239999999999</v>
      </c>
      <c r="N70" s="59">
        <v>0.184505</v>
      </c>
      <c r="O70" s="41">
        <v>4.982583</v>
      </c>
      <c r="P70" s="64">
        <v>7.1996279999999997</v>
      </c>
      <c r="Q70" s="59">
        <v>0.44495800000000002</v>
      </c>
      <c r="R70" s="41">
        <v>5.8938269999999999</v>
      </c>
      <c r="S70" s="64">
        <v>5.5790470000000001</v>
      </c>
      <c r="T70" s="59">
        <v>-5.3408999999999998E-2</v>
      </c>
    </row>
    <row r="71" spans="1:20" ht="15" thickBot="1" x14ac:dyDescent="0.35">
      <c r="A71" s="37">
        <v>58</v>
      </c>
      <c r="B71" s="34" t="s">
        <v>59</v>
      </c>
      <c r="C71" s="41">
        <v>3.736799</v>
      </c>
      <c r="D71" s="41">
        <v>5.4696709999999999</v>
      </c>
      <c r="E71" s="63">
        <v>0.463731</v>
      </c>
      <c r="F71" s="64" t="s">
        <v>391</v>
      </c>
      <c r="G71" s="64">
        <v>2.2952560000000002</v>
      </c>
      <c r="H71" s="59" t="s">
        <v>391</v>
      </c>
      <c r="I71" s="41" t="s">
        <v>391</v>
      </c>
      <c r="J71" s="64">
        <v>1.9530320000000001</v>
      </c>
      <c r="K71" s="59" t="s">
        <v>391</v>
      </c>
      <c r="L71" s="41" t="s">
        <v>391</v>
      </c>
      <c r="M71" s="64">
        <v>1.1741790000000001</v>
      </c>
      <c r="N71" s="59" t="s">
        <v>391</v>
      </c>
      <c r="O71" s="41">
        <v>6.255077</v>
      </c>
      <c r="P71" s="64">
        <v>8.8033979999999996</v>
      </c>
      <c r="Q71" s="59">
        <v>0.40739999999999998</v>
      </c>
      <c r="R71" s="41">
        <v>2.9650690000000002</v>
      </c>
      <c r="S71" s="64">
        <v>3.9591690000000002</v>
      </c>
      <c r="T71" s="59">
        <v>0.33527000000000001</v>
      </c>
    </row>
    <row r="72" spans="1:20" ht="15" thickBot="1" x14ac:dyDescent="0.35">
      <c r="A72" s="37">
        <v>59</v>
      </c>
      <c r="B72" s="34" t="s">
        <v>60</v>
      </c>
      <c r="C72" s="41">
        <v>3.9254389999999999</v>
      </c>
      <c r="D72" s="41">
        <v>5.0492990000000004</v>
      </c>
      <c r="E72" s="63">
        <v>0.28630100000000003</v>
      </c>
      <c r="F72" s="64">
        <v>1.882374</v>
      </c>
      <c r="G72" s="64">
        <v>1.707317</v>
      </c>
      <c r="H72" s="59">
        <v>-9.2997999999999997E-2</v>
      </c>
      <c r="I72" s="41">
        <v>1.66659</v>
      </c>
      <c r="J72" s="64">
        <v>1.7592110000000001</v>
      </c>
      <c r="K72" s="59">
        <v>5.5574999999999999E-2</v>
      </c>
      <c r="L72" s="41">
        <v>0.59684999999999999</v>
      </c>
      <c r="M72" s="64">
        <v>0.75246400000000002</v>
      </c>
      <c r="N72" s="59">
        <v>0.26072499999999998</v>
      </c>
      <c r="O72" s="41">
        <v>2.8970199999999999</v>
      </c>
      <c r="P72" s="64">
        <v>3.637778</v>
      </c>
      <c r="Q72" s="59">
        <v>0.25569599999999998</v>
      </c>
      <c r="R72" s="41">
        <v>3.2046269999999999</v>
      </c>
      <c r="S72" s="64">
        <v>5.1997920000000004</v>
      </c>
      <c r="T72" s="59">
        <v>0.62258800000000003</v>
      </c>
    </row>
    <row r="73" spans="1:20" ht="15" thickBot="1" x14ac:dyDescent="0.35">
      <c r="A73" s="37">
        <v>60</v>
      </c>
      <c r="B73" s="34" t="s">
        <v>61</v>
      </c>
      <c r="C73" s="41">
        <v>3.6255060000000001</v>
      </c>
      <c r="D73" s="41">
        <v>5.6336729999999999</v>
      </c>
      <c r="E73" s="63">
        <v>0.55389900000000003</v>
      </c>
      <c r="F73" s="64">
        <v>1.482192</v>
      </c>
      <c r="G73" s="64">
        <v>2.2259880000000001</v>
      </c>
      <c r="H73" s="59">
        <v>0.50182099999999996</v>
      </c>
      <c r="I73" s="41">
        <v>1.8873960000000001</v>
      </c>
      <c r="J73" s="64">
        <v>1.9282729999999999</v>
      </c>
      <c r="K73" s="59">
        <v>2.1656999999999999E-2</v>
      </c>
      <c r="L73" s="41" t="s">
        <v>391</v>
      </c>
      <c r="M73" s="64">
        <v>0.934365</v>
      </c>
      <c r="N73" s="59" t="s">
        <v>391</v>
      </c>
      <c r="O73" s="41">
        <v>3.2842820000000001</v>
      </c>
      <c r="P73" s="64">
        <v>5.8031420000000002</v>
      </c>
      <c r="Q73" s="59">
        <v>0.76694300000000004</v>
      </c>
      <c r="R73" s="41">
        <v>5.8754530000000003</v>
      </c>
      <c r="S73" s="64">
        <v>7.1680479999999998</v>
      </c>
      <c r="T73" s="59">
        <v>0.219999</v>
      </c>
    </row>
    <row r="74" spans="1:20" ht="15" thickBot="1" x14ac:dyDescent="0.35">
      <c r="A74" s="37">
        <v>61</v>
      </c>
      <c r="B74" s="34" t="s">
        <v>62</v>
      </c>
      <c r="C74" s="41">
        <v>4.0049460000000003</v>
      </c>
      <c r="D74" s="41">
        <v>6.123386</v>
      </c>
      <c r="E74" s="63">
        <v>0.52895499999999995</v>
      </c>
      <c r="F74" s="64">
        <v>1.1792720000000001</v>
      </c>
      <c r="G74" s="64">
        <v>1.6317740000000001</v>
      </c>
      <c r="H74" s="59">
        <v>0.38371300000000003</v>
      </c>
      <c r="I74" s="41">
        <v>1.724256</v>
      </c>
      <c r="J74" s="64">
        <v>1.883189</v>
      </c>
      <c r="K74" s="59">
        <v>9.2174000000000006E-2</v>
      </c>
      <c r="L74" s="41">
        <v>0.68237499999999995</v>
      </c>
      <c r="M74" s="64">
        <v>0.89687099999999997</v>
      </c>
      <c r="N74" s="59">
        <v>0.31433699999999998</v>
      </c>
      <c r="O74" s="41">
        <v>3.750772</v>
      </c>
      <c r="P74" s="64">
        <v>6.3288690000000001</v>
      </c>
      <c r="Q74" s="59">
        <v>0.68735100000000005</v>
      </c>
      <c r="R74" s="41">
        <v>5.1361309999999998</v>
      </c>
      <c r="S74" s="64">
        <v>6.7833480000000002</v>
      </c>
      <c r="T74" s="59">
        <v>0.32071100000000002</v>
      </c>
    </row>
    <row r="75" spans="1:20" ht="15" thickBot="1" x14ac:dyDescent="0.35">
      <c r="A75" s="37">
        <v>62</v>
      </c>
      <c r="B75" s="34" t="s">
        <v>63</v>
      </c>
      <c r="C75" s="41">
        <v>3.8670559999999998</v>
      </c>
      <c r="D75" s="41">
        <v>5.3867770000000004</v>
      </c>
      <c r="E75" s="63">
        <v>0.39299099999999998</v>
      </c>
      <c r="F75" s="64">
        <v>2.8010030000000001</v>
      </c>
      <c r="G75" s="64">
        <v>3.0334629999999998</v>
      </c>
      <c r="H75" s="59">
        <v>8.2990999999999995E-2</v>
      </c>
      <c r="I75" s="41" t="s">
        <v>391</v>
      </c>
      <c r="J75" s="64">
        <v>1.9134850000000001</v>
      </c>
      <c r="K75" s="59" t="s">
        <v>391</v>
      </c>
      <c r="L75" s="41" t="s">
        <v>391</v>
      </c>
      <c r="M75" s="64">
        <v>1.319488</v>
      </c>
      <c r="N75" s="59" t="s">
        <v>391</v>
      </c>
      <c r="O75" s="41">
        <v>4.9122070000000004</v>
      </c>
      <c r="P75" s="64">
        <v>6.6246479999999996</v>
      </c>
      <c r="Q75" s="59">
        <v>0.348609</v>
      </c>
      <c r="R75" s="41">
        <v>4.3060200000000002</v>
      </c>
      <c r="S75" s="64">
        <v>6.2619020000000001</v>
      </c>
      <c r="T75" s="59">
        <v>0.45422000000000001</v>
      </c>
    </row>
    <row r="76" spans="1:20" ht="15" thickBot="1" x14ac:dyDescent="0.35">
      <c r="A76" s="37">
        <v>63</v>
      </c>
      <c r="B76" s="34" t="s">
        <v>64</v>
      </c>
      <c r="C76" s="41">
        <v>3.8966630000000002</v>
      </c>
      <c r="D76" s="41">
        <v>4.3125730000000004</v>
      </c>
      <c r="E76" s="63">
        <v>0.106734</v>
      </c>
      <c r="F76" s="64" t="s">
        <v>391</v>
      </c>
      <c r="G76" s="64">
        <v>1.3983540000000001</v>
      </c>
      <c r="H76" s="59" t="s">
        <v>391</v>
      </c>
      <c r="I76" s="41" t="s">
        <v>391</v>
      </c>
      <c r="J76" s="64">
        <v>1.3043469999999999</v>
      </c>
      <c r="K76" s="59" t="s">
        <v>391</v>
      </c>
      <c r="L76" s="41" t="s">
        <v>391</v>
      </c>
      <c r="M76" s="64" t="s">
        <v>391</v>
      </c>
      <c r="N76" s="59" t="s">
        <v>391</v>
      </c>
      <c r="O76" s="41" t="s">
        <v>391</v>
      </c>
      <c r="P76" s="64">
        <v>2.549941</v>
      </c>
      <c r="Q76" s="59" t="s">
        <v>391</v>
      </c>
      <c r="R76" s="41">
        <v>3.4660920000000002</v>
      </c>
      <c r="S76" s="64">
        <v>3.2079900000000001</v>
      </c>
      <c r="T76" s="59">
        <v>-7.4465000000000003E-2</v>
      </c>
    </row>
    <row r="77" spans="1:20" ht="15" thickBot="1" x14ac:dyDescent="0.35">
      <c r="A77" s="37">
        <v>64</v>
      </c>
      <c r="B77" s="34" t="s">
        <v>65</v>
      </c>
      <c r="C77" s="41">
        <v>3.793126</v>
      </c>
      <c r="D77" s="41">
        <v>5.8426070000000001</v>
      </c>
      <c r="E77" s="63">
        <v>0.54031399999999996</v>
      </c>
      <c r="F77" s="64">
        <v>2.1043599999999998</v>
      </c>
      <c r="G77" s="64">
        <v>2.6132749999999998</v>
      </c>
      <c r="H77" s="59">
        <v>0.241838</v>
      </c>
      <c r="I77" s="41">
        <v>1.095059</v>
      </c>
      <c r="J77" s="64">
        <v>1.444091</v>
      </c>
      <c r="K77" s="59">
        <v>0.31873299999999999</v>
      </c>
      <c r="L77" s="41">
        <v>0.6069</v>
      </c>
      <c r="M77" s="64">
        <v>0.887652</v>
      </c>
      <c r="N77" s="59">
        <v>0.46260000000000001</v>
      </c>
      <c r="O77" s="41">
        <v>5.907381</v>
      </c>
      <c r="P77" s="64">
        <v>6.7931900000000001</v>
      </c>
      <c r="Q77" s="59">
        <v>0.149949</v>
      </c>
      <c r="R77" s="41">
        <v>4.7430560000000002</v>
      </c>
      <c r="S77" s="64">
        <v>5.7266820000000003</v>
      </c>
      <c r="T77" s="59">
        <v>0.20738200000000001</v>
      </c>
    </row>
    <row r="78" spans="1:20" ht="15" thickBot="1" x14ac:dyDescent="0.35">
      <c r="A78" s="37">
        <v>65</v>
      </c>
      <c r="B78" s="34" t="s">
        <v>66</v>
      </c>
      <c r="C78" s="41">
        <v>3.2343229999999998</v>
      </c>
      <c r="D78" s="41">
        <v>5.0882870000000002</v>
      </c>
      <c r="E78" s="63">
        <v>0.57321500000000003</v>
      </c>
      <c r="F78" s="64">
        <v>1.534653</v>
      </c>
      <c r="G78" s="64">
        <v>1.5707169999999999</v>
      </c>
      <c r="H78" s="59">
        <v>2.3498999999999999E-2</v>
      </c>
      <c r="I78" s="41">
        <v>1.0189760000000001</v>
      </c>
      <c r="J78" s="64">
        <v>1.2677179999999999</v>
      </c>
      <c r="K78" s="59">
        <v>0.24410899999999999</v>
      </c>
      <c r="L78" s="41">
        <v>0.54042900000000005</v>
      </c>
      <c r="M78" s="64">
        <v>0.74878900000000004</v>
      </c>
      <c r="N78" s="59">
        <v>0.38554500000000003</v>
      </c>
      <c r="O78" s="41">
        <v>6.1716170000000004</v>
      </c>
      <c r="P78" s="64">
        <v>7.5018279999999997</v>
      </c>
      <c r="Q78" s="59">
        <v>0.21553600000000001</v>
      </c>
      <c r="R78" s="41">
        <v>6.2665009999999999</v>
      </c>
      <c r="S78" s="64">
        <v>7.0177269999999998</v>
      </c>
      <c r="T78" s="59">
        <v>0.119879</v>
      </c>
    </row>
    <row r="79" spans="1:20" ht="15" thickBot="1" x14ac:dyDescent="0.35">
      <c r="A79" s="37">
        <v>66</v>
      </c>
      <c r="B79" s="34" t="s">
        <v>67</v>
      </c>
      <c r="C79" s="41">
        <v>4.0554410000000001</v>
      </c>
      <c r="D79" s="41">
        <v>5.4492099999999999</v>
      </c>
      <c r="E79" s="63">
        <v>0.34367799999999998</v>
      </c>
      <c r="F79" s="64" t="s">
        <v>391</v>
      </c>
      <c r="G79" s="64">
        <v>2.1307809999999998</v>
      </c>
      <c r="H79" s="59" t="s">
        <v>391</v>
      </c>
      <c r="I79" s="41" t="s">
        <v>391</v>
      </c>
      <c r="J79" s="64">
        <v>1.7814719999999999</v>
      </c>
      <c r="K79" s="59" t="s">
        <v>391</v>
      </c>
      <c r="L79" s="41" t="s">
        <v>391</v>
      </c>
      <c r="M79" s="64">
        <v>1.1387449999999999</v>
      </c>
      <c r="N79" s="59" t="s">
        <v>391</v>
      </c>
      <c r="O79" s="41">
        <v>3.721765</v>
      </c>
      <c r="P79" s="64">
        <v>6.3574120000000001</v>
      </c>
      <c r="Q79" s="59">
        <v>0.70817099999999999</v>
      </c>
      <c r="R79" s="41" t="s">
        <v>391</v>
      </c>
      <c r="S79" s="64">
        <v>2.633785</v>
      </c>
      <c r="T79" s="59" t="s">
        <v>391</v>
      </c>
    </row>
    <row r="80" spans="1:20" ht="15" thickBot="1" x14ac:dyDescent="0.35">
      <c r="A80" s="37">
        <v>67</v>
      </c>
      <c r="B80" s="34" t="s">
        <v>68</v>
      </c>
      <c r="C80" s="41">
        <v>3.5341830000000001</v>
      </c>
      <c r="D80" s="41">
        <v>5.7302169999999997</v>
      </c>
      <c r="E80" s="63">
        <v>0.62136899999999995</v>
      </c>
      <c r="F80" s="64">
        <v>1.8539969999999999</v>
      </c>
      <c r="G80" s="64">
        <v>2.3751329999999999</v>
      </c>
      <c r="H80" s="59">
        <v>0.28108699999999998</v>
      </c>
      <c r="I80" s="41">
        <v>1.7659320000000001</v>
      </c>
      <c r="J80" s="64">
        <v>1.981255</v>
      </c>
      <c r="K80" s="59">
        <v>0.121931</v>
      </c>
      <c r="L80" s="41">
        <v>0.87369600000000003</v>
      </c>
      <c r="M80" s="64">
        <v>1.2504440000000001</v>
      </c>
      <c r="N80" s="59">
        <v>0.43121100000000001</v>
      </c>
      <c r="O80" s="41">
        <v>3.5249130000000002</v>
      </c>
      <c r="P80" s="64">
        <v>5.0943170000000002</v>
      </c>
      <c r="Q80" s="59">
        <v>0.44523099999999999</v>
      </c>
      <c r="R80" s="41">
        <v>6.4588640000000002</v>
      </c>
      <c r="S80" s="64">
        <v>8.883616</v>
      </c>
      <c r="T80" s="59">
        <v>0.37541400000000003</v>
      </c>
    </row>
    <row r="81" spans="1:20" ht="15" thickBot="1" x14ac:dyDescent="0.35">
      <c r="A81" s="37">
        <v>68</v>
      </c>
      <c r="B81" s="34" t="s">
        <v>69</v>
      </c>
      <c r="C81" s="41">
        <v>2.3883640000000002</v>
      </c>
      <c r="D81" s="41">
        <v>3.6000429999999999</v>
      </c>
      <c r="E81" s="63">
        <v>0.50732500000000003</v>
      </c>
      <c r="F81" s="64">
        <v>0.75529400000000002</v>
      </c>
      <c r="G81" s="64">
        <v>1.2830220000000001</v>
      </c>
      <c r="H81" s="59">
        <v>0.69870500000000002</v>
      </c>
      <c r="I81" s="41">
        <v>1.1482520000000001</v>
      </c>
      <c r="J81" s="64">
        <v>1.353399</v>
      </c>
      <c r="K81" s="59">
        <v>0.17866000000000001</v>
      </c>
      <c r="L81" s="41">
        <v>0.54095400000000005</v>
      </c>
      <c r="M81" s="64">
        <v>0.63339100000000004</v>
      </c>
      <c r="N81" s="59">
        <v>0.170877</v>
      </c>
      <c r="O81" s="41">
        <v>1.781066</v>
      </c>
      <c r="P81" s="64">
        <v>3.3726720000000001</v>
      </c>
      <c r="Q81" s="59">
        <v>0.893625</v>
      </c>
      <c r="R81" s="41">
        <v>2.0362330000000002</v>
      </c>
      <c r="S81" s="64">
        <v>2.4036369999999998</v>
      </c>
      <c r="T81" s="59">
        <v>0.18043300000000001</v>
      </c>
    </row>
    <row r="82" spans="1:20" ht="15" thickBot="1" x14ac:dyDescent="0.35">
      <c r="A82" s="37">
        <v>69</v>
      </c>
      <c r="B82" s="34" t="s">
        <v>70</v>
      </c>
      <c r="C82" s="41">
        <v>4.424944</v>
      </c>
      <c r="D82" s="41">
        <v>6.2355600000000004</v>
      </c>
      <c r="E82" s="63">
        <v>0.40918300000000002</v>
      </c>
      <c r="F82" s="64">
        <v>2.1819709999999999</v>
      </c>
      <c r="G82" s="64">
        <v>2.3380459999999998</v>
      </c>
      <c r="H82" s="59">
        <v>7.1528999999999995E-2</v>
      </c>
      <c r="I82" s="41">
        <v>1.309183</v>
      </c>
      <c r="J82" s="64">
        <v>1.575639</v>
      </c>
      <c r="K82" s="59">
        <v>0.20352799999999999</v>
      </c>
      <c r="L82" s="41">
        <v>0.84228800000000004</v>
      </c>
      <c r="M82" s="64">
        <v>1.115885</v>
      </c>
      <c r="N82" s="59">
        <v>0.32482499999999997</v>
      </c>
      <c r="O82" s="41">
        <v>11.888226</v>
      </c>
      <c r="P82" s="64">
        <v>16.327048999999999</v>
      </c>
      <c r="Q82" s="59">
        <v>0.37337900000000002</v>
      </c>
      <c r="R82" s="41">
        <v>5.4783910000000002</v>
      </c>
      <c r="S82" s="64">
        <v>6.0114590000000003</v>
      </c>
      <c r="T82" s="59">
        <v>9.7303000000000001E-2</v>
      </c>
    </row>
    <row r="83" spans="1:20" ht="15" thickBot="1" x14ac:dyDescent="0.35">
      <c r="A83" s="37">
        <v>70</v>
      </c>
      <c r="B83" s="34" t="s">
        <v>71</v>
      </c>
      <c r="C83" s="41">
        <v>3.4735100000000001</v>
      </c>
      <c r="D83" s="41">
        <v>5.7468630000000003</v>
      </c>
      <c r="E83" s="63">
        <v>0.65448200000000001</v>
      </c>
      <c r="F83" s="64">
        <v>1.710987</v>
      </c>
      <c r="G83" s="64">
        <v>1.8032170000000001</v>
      </c>
      <c r="H83" s="59">
        <v>5.3904000000000001E-2</v>
      </c>
      <c r="I83" s="41">
        <v>1.2574719999999999</v>
      </c>
      <c r="J83" s="64">
        <v>1.2059550000000001</v>
      </c>
      <c r="K83" s="59">
        <v>-4.0968999999999998E-2</v>
      </c>
      <c r="L83" s="41" t="s">
        <v>391</v>
      </c>
      <c r="M83" s="64">
        <v>0.68870900000000002</v>
      </c>
      <c r="N83" s="59" t="s">
        <v>391</v>
      </c>
      <c r="O83" s="41">
        <v>3.9991750000000001</v>
      </c>
      <c r="P83" s="64">
        <v>4.3865910000000001</v>
      </c>
      <c r="Q83" s="59">
        <v>9.6873000000000001E-2</v>
      </c>
      <c r="R83" s="41">
        <v>7.6582140000000001</v>
      </c>
      <c r="S83" s="64">
        <v>8.4445460000000008</v>
      </c>
      <c r="T83" s="59">
        <v>0.10267800000000001</v>
      </c>
    </row>
    <row r="84" spans="1:20" ht="15" thickBot="1" x14ac:dyDescent="0.35">
      <c r="A84" s="37">
        <v>71</v>
      </c>
      <c r="B84" s="34" t="s">
        <v>72</v>
      </c>
      <c r="C84" s="41">
        <v>1.6127180000000001</v>
      </c>
      <c r="D84" s="41">
        <v>2.8522430000000001</v>
      </c>
      <c r="E84" s="63">
        <v>0.76859299999999997</v>
      </c>
      <c r="F84" s="64">
        <v>0.74726400000000004</v>
      </c>
      <c r="G84" s="64">
        <v>1.074592</v>
      </c>
      <c r="H84" s="59">
        <v>0.43803500000000001</v>
      </c>
      <c r="I84" s="41">
        <v>0.93789299999999998</v>
      </c>
      <c r="J84" s="64">
        <v>1.034581</v>
      </c>
      <c r="K84" s="59">
        <v>0.10309</v>
      </c>
      <c r="L84" s="41" t="s">
        <v>391</v>
      </c>
      <c r="M84" s="64" t="s">
        <v>391</v>
      </c>
      <c r="N84" s="59" t="s">
        <v>391</v>
      </c>
      <c r="O84" s="41">
        <v>1.4297150000000001</v>
      </c>
      <c r="P84" s="64">
        <v>2.4521289999999998</v>
      </c>
      <c r="Q84" s="59">
        <v>0.715117</v>
      </c>
      <c r="R84" s="41">
        <v>1.944412</v>
      </c>
      <c r="S84" s="64">
        <v>2.8522430000000001</v>
      </c>
      <c r="T84" s="59">
        <v>0.46689199999999997</v>
      </c>
    </row>
    <row r="85" spans="1:20" ht="15" thickBot="1" x14ac:dyDescent="0.35">
      <c r="A85" s="37">
        <v>72</v>
      </c>
      <c r="B85" s="34" t="s">
        <v>73</v>
      </c>
      <c r="C85" s="41">
        <v>3.0264959999999999</v>
      </c>
      <c r="D85" s="41">
        <v>3.976235</v>
      </c>
      <c r="E85" s="63">
        <v>0.31380799999999998</v>
      </c>
      <c r="F85" s="64">
        <v>1.020608</v>
      </c>
      <c r="G85" s="64">
        <v>1.292008</v>
      </c>
      <c r="H85" s="59">
        <v>0.26591900000000002</v>
      </c>
      <c r="I85" s="41">
        <v>0.90677099999999999</v>
      </c>
      <c r="J85" s="64">
        <v>1.055796</v>
      </c>
      <c r="K85" s="59">
        <v>0.16434599999999999</v>
      </c>
      <c r="L85" s="41">
        <v>0.561334</v>
      </c>
      <c r="M85" s="64">
        <v>0.81242599999999998</v>
      </c>
      <c r="N85" s="59">
        <v>0.44731300000000002</v>
      </c>
      <c r="O85" s="41">
        <v>7.4033360000000004</v>
      </c>
      <c r="P85" s="64">
        <v>9.4520590000000002</v>
      </c>
      <c r="Q85" s="59">
        <v>0.276729</v>
      </c>
      <c r="R85" s="41">
        <v>5.1854750000000003</v>
      </c>
      <c r="S85" s="64">
        <v>4.6920289999999998</v>
      </c>
      <c r="T85" s="59">
        <v>-9.5159999999999995E-2</v>
      </c>
    </row>
    <row r="86" spans="1:20" ht="15" thickBot="1" x14ac:dyDescent="0.35">
      <c r="A86" s="37">
        <v>73</v>
      </c>
      <c r="B86" s="34" t="s">
        <v>74</v>
      </c>
      <c r="C86" s="41">
        <v>4.5031840000000001</v>
      </c>
      <c r="D86" s="41">
        <v>6.3459500000000002</v>
      </c>
      <c r="E86" s="63">
        <v>0.40921400000000002</v>
      </c>
      <c r="F86" s="64">
        <v>1.901273</v>
      </c>
      <c r="G86" s="64">
        <v>2.8592970000000002</v>
      </c>
      <c r="H86" s="61">
        <v>0.50388500000000003</v>
      </c>
      <c r="I86" s="40">
        <v>1.5031840000000001</v>
      </c>
      <c r="J86" s="65">
        <v>1.773488</v>
      </c>
      <c r="K86" s="61">
        <v>0.17982000000000001</v>
      </c>
      <c r="L86" s="40">
        <v>0.82802500000000001</v>
      </c>
      <c r="M86" s="65">
        <v>1.185341</v>
      </c>
      <c r="N86" s="61">
        <v>0.43152800000000002</v>
      </c>
      <c r="O86" s="40">
        <v>6.420382</v>
      </c>
      <c r="P86" s="65">
        <v>8.6261489999999998</v>
      </c>
      <c r="Q86" s="61">
        <v>0.34355599999999997</v>
      </c>
      <c r="R86" s="40">
        <v>6.9299359999999997</v>
      </c>
      <c r="S86" s="65">
        <v>8.2340520000000001</v>
      </c>
      <c r="T86" s="61">
        <v>0.18818499999999999</v>
      </c>
    </row>
    <row r="87" spans="1:20" ht="15" thickBot="1" x14ac:dyDescent="0.35">
      <c r="A87" s="37">
        <v>74</v>
      </c>
      <c r="B87" s="34" t="s">
        <v>75</v>
      </c>
      <c r="C87" s="41">
        <v>4.1504529999999997</v>
      </c>
      <c r="D87" s="41">
        <v>6.0752680000000003</v>
      </c>
      <c r="E87" s="63">
        <v>0.46376000000000001</v>
      </c>
      <c r="F87" s="64" t="s">
        <v>391</v>
      </c>
      <c r="G87" s="64">
        <v>1.9220429999999999</v>
      </c>
      <c r="H87" s="59" t="s">
        <v>391</v>
      </c>
      <c r="I87" s="41" t="s">
        <v>391</v>
      </c>
      <c r="J87" s="64">
        <v>1.538978</v>
      </c>
      <c r="K87" s="59" t="s">
        <v>391</v>
      </c>
      <c r="L87" s="41" t="s">
        <v>391</v>
      </c>
      <c r="M87" s="64">
        <v>0.81989199999999995</v>
      </c>
      <c r="N87" s="59" t="s">
        <v>391</v>
      </c>
      <c r="O87" s="41">
        <v>3.6316470000000001</v>
      </c>
      <c r="P87" s="64">
        <v>5.2352150000000002</v>
      </c>
      <c r="Q87" s="59">
        <v>0.44155299999999997</v>
      </c>
      <c r="R87" s="41">
        <v>9.6498050000000006</v>
      </c>
      <c r="S87" s="64">
        <v>8.8306450000000005</v>
      </c>
      <c r="T87" s="59">
        <v>-8.4889000000000006E-2</v>
      </c>
    </row>
    <row r="88" spans="1:20" ht="15" thickBot="1" x14ac:dyDescent="0.35">
      <c r="A88" s="37">
        <v>75</v>
      </c>
      <c r="B88" s="34" t="s">
        <v>76</v>
      </c>
      <c r="C88" s="41">
        <v>4.0733629999999996</v>
      </c>
      <c r="D88" s="41">
        <v>5.960877</v>
      </c>
      <c r="E88" s="63">
        <v>0.46337899999999999</v>
      </c>
      <c r="F88" s="64">
        <v>2.175303</v>
      </c>
      <c r="G88" s="64">
        <v>2.8510149999999999</v>
      </c>
      <c r="H88" s="59">
        <v>0.31062800000000002</v>
      </c>
      <c r="I88" s="41">
        <v>1.4395389999999999</v>
      </c>
      <c r="J88" s="64">
        <v>2.0855670000000002</v>
      </c>
      <c r="K88" s="59">
        <v>0.44877400000000001</v>
      </c>
      <c r="L88" s="41">
        <v>0.90637599999999996</v>
      </c>
      <c r="M88" s="64">
        <v>1.2461629999999999</v>
      </c>
      <c r="N88" s="59">
        <v>0.37488500000000002</v>
      </c>
      <c r="O88" s="41">
        <v>5.9980799999999999</v>
      </c>
      <c r="P88" s="64">
        <v>9.5477570000000007</v>
      </c>
      <c r="Q88" s="59">
        <v>0.59180200000000005</v>
      </c>
      <c r="R88" s="41">
        <v>5.1023670000000001</v>
      </c>
      <c r="S88" s="64">
        <v>6.7115330000000002</v>
      </c>
      <c r="T88" s="59">
        <v>0.31537599999999999</v>
      </c>
    </row>
    <row r="89" spans="1:20" ht="15" thickBot="1" x14ac:dyDescent="0.35">
      <c r="A89" s="37">
        <v>76</v>
      </c>
      <c r="B89" s="34" t="s">
        <v>77</v>
      </c>
      <c r="C89" s="41">
        <v>4.3886539999999998</v>
      </c>
      <c r="D89" s="41">
        <v>6.658874</v>
      </c>
      <c r="E89" s="63">
        <v>0.517293</v>
      </c>
      <c r="F89" s="64">
        <v>1.5085139999999999</v>
      </c>
      <c r="G89" s="64">
        <v>2.0216690000000002</v>
      </c>
      <c r="H89" s="59">
        <v>0.34017199999999997</v>
      </c>
      <c r="I89" s="41">
        <v>1.3141320000000001</v>
      </c>
      <c r="J89" s="64">
        <v>1.5099340000000001</v>
      </c>
      <c r="K89" s="59">
        <v>0.14899699999999999</v>
      </c>
      <c r="L89" s="41">
        <v>0.66254100000000005</v>
      </c>
      <c r="M89" s="64">
        <v>0.97608700000000004</v>
      </c>
      <c r="N89" s="59">
        <v>0.47324699999999997</v>
      </c>
      <c r="O89" s="41">
        <v>7.5836389999999998</v>
      </c>
      <c r="P89" s="64">
        <v>10.639037</v>
      </c>
      <c r="Q89" s="59">
        <v>0.402893</v>
      </c>
      <c r="R89" s="41">
        <v>6.2339149999999997</v>
      </c>
      <c r="S89" s="64">
        <v>6.118709</v>
      </c>
      <c r="T89" s="59">
        <v>-1.8481000000000001E-2</v>
      </c>
    </row>
    <row r="90" spans="1:20" ht="15" thickBot="1" x14ac:dyDescent="0.35">
      <c r="A90" s="37">
        <v>77</v>
      </c>
      <c r="B90" s="34" t="s">
        <v>78</v>
      </c>
      <c r="C90" s="41" t="s">
        <v>391</v>
      </c>
      <c r="D90" s="41">
        <v>2.9548220000000001</v>
      </c>
      <c r="E90" s="63" t="s">
        <v>391</v>
      </c>
      <c r="F90" s="64" t="s">
        <v>391</v>
      </c>
      <c r="G90" s="64">
        <v>1.379731</v>
      </c>
      <c r="H90" s="59" t="s">
        <v>391</v>
      </c>
      <c r="I90" s="41" t="s">
        <v>391</v>
      </c>
      <c r="J90" s="64" t="s">
        <v>391</v>
      </c>
      <c r="K90" s="59" t="s">
        <v>391</v>
      </c>
      <c r="L90" s="41" t="s">
        <v>391</v>
      </c>
      <c r="M90" s="64" t="s">
        <v>391</v>
      </c>
      <c r="N90" s="59" t="s">
        <v>391</v>
      </c>
      <c r="O90" s="41" t="s">
        <v>391</v>
      </c>
      <c r="P90" s="64">
        <v>2.2222219999999999</v>
      </c>
      <c r="Q90" s="59" t="s">
        <v>391</v>
      </c>
      <c r="R90" s="41" t="s">
        <v>391</v>
      </c>
      <c r="S90" s="64">
        <v>2.4664220000000001</v>
      </c>
      <c r="T90" s="59" t="s">
        <v>391</v>
      </c>
    </row>
    <row r="91" spans="1:20" ht="15" thickBot="1" x14ac:dyDescent="0.35">
      <c r="A91" s="37">
        <v>78</v>
      </c>
      <c r="B91" s="34" t="s">
        <v>79</v>
      </c>
      <c r="C91" s="41">
        <v>3.1644299999999999</v>
      </c>
      <c r="D91" s="41">
        <v>4.6456869999999997</v>
      </c>
      <c r="E91" s="63">
        <v>0.46809499999999998</v>
      </c>
      <c r="F91" s="64">
        <v>1.4019619999999999</v>
      </c>
      <c r="G91" s="64">
        <v>1.5812600000000001</v>
      </c>
      <c r="H91" s="59">
        <v>0.12789</v>
      </c>
      <c r="I91" s="41">
        <v>1.498097</v>
      </c>
      <c r="J91" s="64">
        <v>1.4478530000000001</v>
      </c>
      <c r="K91" s="59">
        <v>-3.3538999999999999E-2</v>
      </c>
      <c r="L91" s="41">
        <v>0.62487400000000004</v>
      </c>
      <c r="M91" s="64">
        <v>0.75335399999999997</v>
      </c>
      <c r="N91" s="59">
        <v>0.20560899999999999</v>
      </c>
      <c r="O91" s="41">
        <v>9.4732620000000001</v>
      </c>
      <c r="P91" s="64">
        <v>11.700540999999999</v>
      </c>
      <c r="Q91" s="59">
        <v>0.23511199999999999</v>
      </c>
      <c r="R91" s="41">
        <v>4.2098930000000001</v>
      </c>
      <c r="S91" s="64">
        <v>4.5946790000000002</v>
      </c>
      <c r="T91" s="59">
        <v>9.1399999999999995E-2</v>
      </c>
    </row>
    <row r="92" spans="1:20" ht="15" thickBot="1" x14ac:dyDescent="0.35">
      <c r="A92" s="37">
        <v>79</v>
      </c>
      <c r="B92" s="34" t="s">
        <v>80</v>
      </c>
      <c r="C92" s="41">
        <v>4.0061910000000003</v>
      </c>
      <c r="D92" s="41">
        <v>5.2067420000000002</v>
      </c>
      <c r="E92" s="63">
        <v>0.29967300000000002</v>
      </c>
      <c r="F92" s="64">
        <v>2.2600609999999999</v>
      </c>
      <c r="G92" s="64">
        <v>2.8180369999999999</v>
      </c>
      <c r="H92" s="59">
        <v>0.24688499999999999</v>
      </c>
      <c r="I92" s="41">
        <v>2.0309590000000002</v>
      </c>
      <c r="J92" s="64">
        <v>2.1581899999999998</v>
      </c>
      <c r="K92" s="59">
        <v>6.2645000000000006E-2</v>
      </c>
      <c r="L92" s="41">
        <v>0.78328100000000001</v>
      </c>
      <c r="M92" s="64">
        <v>1.086298</v>
      </c>
      <c r="N92" s="59">
        <v>0.38685599999999998</v>
      </c>
      <c r="O92" s="41">
        <v>4.281733</v>
      </c>
      <c r="P92" s="64">
        <v>6.0999850000000002</v>
      </c>
      <c r="Q92" s="59">
        <v>0.424653</v>
      </c>
      <c r="R92" s="41">
        <v>7.346749</v>
      </c>
      <c r="S92" s="64">
        <v>8.3417370000000002</v>
      </c>
      <c r="T92" s="59">
        <v>0.135432</v>
      </c>
    </row>
    <row r="93" spans="1:20" ht="15" thickBot="1" x14ac:dyDescent="0.35">
      <c r="A93" s="37">
        <v>80</v>
      </c>
      <c r="B93" s="34" t="s">
        <v>81</v>
      </c>
      <c r="C93" s="41">
        <v>3.5351759999999999</v>
      </c>
      <c r="D93" s="41">
        <v>5.5763069999999999</v>
      </c>
      <c r="E93" s="63">
        <v>0.57737700000000003</v>
      </c>
      <c r="F93" s="64" t="s">
        <v>391</v>
      </c>
      <c r="G93" s="64">
        <v>1.956599</v>
      </c>
      <c r="H93" s="59" t="s">
        <v>391</v>
      </c>
      <c r="I93" s="41" t="s">
        <v>391</v>
      </c>
      <c r="J93" s="64">
        <v>1.529704</v>
      </c>
      <c r="K93" s="59" t="s">
        <v>391</v>
      </c>
      <c r="L93" s="41" t="s">
        <v>391</v>
      </c>
      <c r="M93" s="64">
        <v>0.89825600000000005</v>
      </c>
      <c r="N93" s="59" t="s">
        <v>391</v>
      </c>
      <c r="O93" s="41">
        <v>3.3951690000000001</v>
      </c>
      <c r="P93" s="64">
        <v>4.4646030000000003</v>
      </c>
      <c r="Q93" s="59">
        <v>0.31498599999999999</v>
      </c>
      <c r="R93" s="41">
        <v>5.3202660000000002</v>
      </c>
      <c r="S93" s="64">
        <v>7.1060119999999998</v>
      </c>
      <c r="T93" s="59">
        <v>0.33564899999999998</v>
      </c>
    </row>
    <row r="94" spans="1:20" ht="15" thickBot="1" x14ac:dyDescent="0.35">
      <c r="A94" s="37">
        <v>81</v>
      </c>
      <c r="B94" s="34" t="s">
        <v>82</v>
      </c>
      <c r="C94" s="41">
        <v>5.0857960000000002</v>
      </c>
      <c r="D94" s="41">
        <v>7.7687679999999997</v>
      </c>
      <c r="E94" s="63">
        <v>0.52754199999999996</v>
      </c>
      <c r="F94" s="64">
        <v>1.998683</v>
      </c>
      <c r="G94" s="64">
        <v>2.8869959999999999</v>
      </c>
      <c r="H94" s="59">
        <v>0.44444899999999998</v>
      </c>
      <c r="I94" s="41">
        <v>1.557113</v>
      </c>
      <c r="J94" s="64">
        <v>1.6860599999999999</v>
      </c>
      <c r="K94" s="59">
        <v>8.2810999999999996E-2</v>
      </c>
      <c r="L94" s="41">
        <v>0.77468300000000001</v>
      </c>
      <c r="M94" s="64">
        <v>1.1568339999999999</v>
      </c>
      <c r="N94" s="59">
        <v>0.49329899999999999</v>
      </c>
      <c r="O94" s="41">
        <v>6.1045040000000004</v>
      </c>
      <c r="P94" s="64">
        <v>8.817043</v>
      </c>
      <c r="Q94" s="59">
        <v>0.44435000000000002</v>
      </c>
      <c r="R94" s="41">
        <v>7.8281749999999999</v>
      </c>
      <c r="S94" s="64">
        <v>9.9569150000000004</v>
      </c>
      <c r="T94" s="59">
        <v>0.27193299999999998</v>
      </c>
    </row>
    <row r="95" spans="1:20" ht="15" thickBot="1" x14ac:dyDescent="0.35">
      <c r="A95" s="37">
        <v>82</v>
      </c>
      <c r="B95" s="34" t="s">
        <v>83</v>
      </c>
      <c r="C95" s="41">
        <v>4.3798539999999999</v>
      </c>
      <c r="D95" s="41">
        <v>7.8831480000000003</v>
      </c>
      <c r="E95" s="63">
        <v>0.79986500000000005</v>
      </c>
      <c r="F95" s="64">
        <v>1.5571999999999999</v>
      </c>
      <c r="G95" s="64">
        <v>2.2824529999999998</v>
      </c>
      <c r="H95" s="59">
        <v>0.46574100000000002</v>
      </c>
      <c r="I95" s="41">
        <v>1.5499069999999999</v>
      </c>
      <c r="J95" s="64">
        <v>1.7211430000000001</v>
      </c>
      <c r="K95" s="59">
        <v>0.110481</v>
      </c>
      <c r="L95" s="41">
        <v>0.76583599999999996</v>
      </c>
      <c r="M95" s="64">
        <v>1.035787</v>
      </c>
      <c r="N95" s="59">
        <v>0.352491</v>
      </c>
      <c r="O95" s="41">
        <v>3.9094120000000001</v>
      </c>
      <c r="P95" s="64">
        <v>7.0086209999999998</v>
      </c>
      <c r="Q95" s="59">
        <v>0.79275499999999999</v>
      </c>
      <c r="R95" s="41">
        <v>5.9625830000000004</v>
      </c>
      <c r="S95" s="64">
        <v>6.6457850000000001</v>
      </c>
      <c r="T95" s="59">
        <v>0.114581</v>
      </c>
    </row>
    <row r="96" spans="1:20" ht="15" thickBot="1" x14ac:dyDescent="0.35">
      <c r="A96" s="37">
        <v>83</v>
      </c>
      <c r="B96" s="34" t="s">
        <v>84</v>
      </c>
      <c r="C96" s="41">
        <v>5.8439240000000003</v>
      </c>
      <c r="D96" s="41">
        <v>7.3059570000000003</v>
      </c>
      <c r="E96" s="63">
        <v>0.25018000000000001</v>
      </c>
      <c r="F96" s="64">
        <v>2.7972440000000001</v>
      </c>
      <c r="G96" s="64">
        <v>3.1212589999999998</v>
      </c>
      <c r="H96" s="59">
        <v>0.11583300000000001</v>
      </c>
      <c r="I96" s="41">
        <v>2.417151</v>
      </c>
      <c r="J96" s="64">
        <v>2.4445260000000002</v>
      </c>
      <c r="K96" s="59">
        <v>1.1325E-2</v>
      </c>
      <c r="L96" s="41">
        <v>1.199667</v>
      </c>
      <c r="M96" s="64">
        <v>1.5790439999999999</v>
      </c>
      <c r="N96" s="59">
        <v>0.31623499999999999</v>
      </c>
      <c r="O96" s="41">
        <v>5.3747470000000002</v>
      </c>
      <c r="P96" s="64">
        <v>7.2000729999999997</v>
      </c>
      <c r="Q96" s="59">
        <v>0.339611</v>
      </c>
      <c r="R96" s="41">
        <v>4.988715</v>
      </c>
      <c r="S96" s="64">
        <v>5.087008</v>
      </c>
      <c r="T96" s="59">
        <v>1.9702999999999998E-2</v>
      </c>
    </row>
    <row r="97" spans="1:20" ht="15" thickBot="1" x14ac:dyDescent="0.35">
      <c r="A97" s="37">
        <v>84</v>
      </c>
      <c r="B97" s="34" t="s">
        <v>85</v>
      </c>
      <c r="C97" s="41">
        <v>3.4472170000000002</v>
      </c>
      <c r="D97" s="41">
        <v>5.0894870000000001</v>
      </c>
      <c r="E97" s="63">
        <v>0.47640399999999999</v>
      </c>
      <c r="F97" s="64">
        <v>1.784983</v>
      </c>
      <c r="G97" s="64">
        <v>3.0917110000000001</v>
      </c>
      <c r="H97" s="59">
        <v>0.73206700000000002</v>
      </c>
      <c r="I97" s="41">
        <v>1.4116200000000001</v>
      </c>
      <c r="J97" s="64">
        <v>1.7969219999999999</v>
      </c>
      <c r="K97" s="59">
        <v>0.27295000000000003</v>
      </c>
      <c r="L97" s="41">
        <v>0.72626800000000002</v>
      </c>
      <c r="M97" s="64">
        <v>1.058068</v>
      </c>
      <c r="N97" s="59">
        <v>0.45685599999999998</v>
      </c>
      <c r="O97" s="41">
        <v>4.9457849999999999</v>
      </c>
      <c r="P97" s="64">
        <v>6.9796630000000004</v>
      </c>
      <c r="Q97" s="59">
        <v>0.41123399999999999</v>
      </c>
      <c r="R97" s="41">
        <v>7.0120699999999996</v>
      </c>
      <c r="S97" s="64">
        <v>8.6725720000000006</v>
      </c>
      <c r="T97" s="59">
        <v>0.23680599999999999</v>
      </c>
    </row>
    <row r="98" spans="1:20" ht="15" thickBot="1" x14ac:dyDescent="0.35">
      <c r="A98" s="37">
        <v>85</v>
      </c>
      <c r="B98" s="34" t="s">
        <v>86</v>
      </c>
      <c r="C98" s="41">
        <v>4.5888929999999997</v>
      </c>
      <c r="D98" s="41">
        <v>8.3049199999999992</v>
      </c>
      <c r="E98" s="63">
        <v>0.80978700000000003</v>
      </c>
      <c r="F98" s="64">
        <v>1.40726</v>
      </c>
      <c r="G98" s="64">
        <v>1.7125140000000001</v>
      </c>
      <c r="H98" s="59">
        <v>0.21691299999999999</v>
      </c>
      <c r="I98" s="41">
        <v>1.360643</v>
      </c>
      <c r="J98" s="64">
        <v>1.429678</v>
      </c>
      <c r="K98" s="59">
        <v>5.0736999999999997E-2</v>
      </c>
      <c r="L98" s="41">
        <v>0.78666700000000001</v>
      </c>
      <c r="M98" s="64">
        <v>0.99767499999999998</v>
      </c>
      <c r="N98" s="59">
        <v>0.26823000000000002</v>
      </c>
      <c r="O98" s="41">
        <v>4.2450900000000003</v>
      </c>
      <c r="P98" s="64">
        <v>6.3366910000000001</v>
      </c>
      <c r="Q98" s="59">
        <v>0.49270999999999998</v>
      </c>
      <c r="R98" s="41">
        <v>3.7905709999999999</v>
      </c>
      <c r="S98" s="64">
        <v>4.2890350000000002</v>
      </c>
      <c r="T98" s="59">
        <v>0.13150100000000001</v>
      </c>
    </row>
    <row r="99" spans="1:20" ht="15" thickBot="1" x14ac:dyDescent="0.35">
      <c r="A99" s="37">
        <v>86</v>
      </c>
      <c r="B99" s="34" t="s">
        <v>87</v>
      </c>
      <c r="C99" s="41">
        <v>3.6171250000000001</v>
      </c>
      <c r="D99" s="41">
        <v>5.7059870000000004</v>
      </c>
      <c r="E99" s="63">
        <v>0.57749200000000001</v>
      </c>
      <c r="F99" s="64" t="s">
        <v>391</v>
      </c>
      <c r="G99" s="64">
        <v>2.2299250000000002</v>
      </c>
      <c r="H99" s="59" t="s">
        <v>391</v>
      </c>
      <c r="I99" s="41" t="s">
        <v>391</v>
      </c>
      <c r="J99" s="64">
        <v>1.527218</v>
      </c>
      <c r="K99" s="59" t="s">
        <v>391</v>
      </c>
      <c r="L99" s="41" t="s">
        <v>391</v>
      </c>
      <c r="M99" s="64" t="s">
        <v>391</v>
      </c>
      <c r="N99" s="59" t="s">
        <v>391</v>
      </c>
      <c r="O99" s="41">
        <v>4.8228340000000003</v>
      </c>
      <c r="P99" s="64">
        <v>6.8303190000000003</v>
      </c>
      <c r="Q99" s="59">
        <v>0.41624499999999998</v>
      </c>
      <c r="R99" s="41">
        <v>7.5787399999999998</v>
      </c>
      <c r="S99" s="64">
        <v>7.6360910000000004</v>
      </c>
      <c r="T99" s="59">
        <v>7.5669999999999999E-3</v>
      </c>
    </row>
    <row r="100" spans="1:20" ht="15" thickBot="1" x14ac:dyDescent="0.35">
      <c r="A100" s="37">
        <v>87</v>
      </c>
      <c r="B100" s="34" t="s">
        <v>88</v>
      </c>
      <c r="C100" s="41">
        <v>4.1636230000000003</v>
      </c>
      <c r="D100" s="41">
        <v>5.177613</v>
      </c>
      <c r="E100" s="63">
        <v>0.243535</v>
      </c>
      <c r="F100" s="64" t="s">
        <v>391</v>
      </c>
      <c r="G100" s="64" t="s">
        <v>391</v>
      </c>
      <c r="H100" s="59" t="s">
        <v>391</v>
      </c>
      <c r="I100" s="41" t="s">
        <v>391</v>
      </c>
      <c r="J100" s="64" t="s">
        <v>391</v>
      </c>
      <c r="K100" s="59" t="s">
        <v>391</v>
      </c>
      <c r="L100" s="41" t="s">
        <v>391</v>
      </c>
      <c r="M100" s="64" t="s">
        <v>391</v>
      </c>
      <c r="N100" s="59" t="s">
        <v>391</v>
      </c>
      <c r="O100" s="41">
        <v>4.7236419999999999</v>
      </c>
      <c r="P100" s="64">
        <v>4.9765410000000001</v>
      </c>
      <c r="Q100" s="59">
        <v>5.3538000000000002E-2</v>
      </c>
      <c r="R100" s="41">
        <v>5.0158259999999997</v>
      </c>
      <c r="S100" s="64">
        <v>3.8036189999999999</v>
      </c>
      <c r="T100" s="59">
        <v>-0.241677</v>
      </c>
    </row>
    <row r="101" spans="1:20" ht="15" thickBot="1" x14ac:dyDescent="0.35">
      <c r="A101" s="37">
        <v>88</v>
      </c>
      <c r="B101" s="34" t="s">
        <v>89</v>
      </c>
      <c r="C101" s="41">
        <v>3.5936059999999999</v>
      </c>
      <c r="D101" s="41">
        <v>4.9185090000000002</v>
      </c>
      <c r="E101" s="63">
        <v>0.36868299999999998</v>
      </c>
      <c r="F101" s="64">
        <v>1.333604</v>
      </c>
      <c r="G101" s="64">
        <v>2.168218</v>
      </c>
      <c r="H101" s="59">
        <v>0.62583299999999997</v>
      </c>
      <c r="I101" s="41">
        <v>1.130001</v>
      </c>
      <c r="J101" s="64">
        <v>1.1932469999999999</v>
      </c>
      <c r="K101" s="59">
        <v>5.5968999999999998E-2</v>
      </c>
      <c r="L101" s="41" t="s">
        <v>391</v>
      </c>
      <c r="M101" s="64">
        <v>0.99679799999999996</v>
      </c>
      <c r="N101" s="59" t="s">
        <v>391</v>
      </c>
      <c r="O101" s="41">
        <v>3.7157689999999999</v>
      </c>
      <c r="P101" s="64">
        <v>4.8311989999999998</v>
      </c>
      <c r="Q101" s="59">
        <v>0.30018800000000001</v>
      </c>
      <c r="R101" s="41">
        <v>5.8637889999999997</v>
      </c>
      <c r="S101" s="64">
        <v>8.0034919999999996</v>
      </c>
      <c r="T101" s="59">
        <v>0.36490099999999998</v>
      </c>
    </row>
    <row r="102" spans="1:20" ht="15" thickBot="1" x14ac:dyDescent="0.35">
      <c r="A102" s="37">
        <v>89</v>
      </c>
      <c r="B102" s="34" t="s">
        <v>90</v>
      </c>
      <c r="C102" s="41">
        <v>6.6887169999999996</v>
      </c>
      <c r="D102" s="41">
        <v>10.082428</v>
      </c>
      <c r="E102" s="63">
        <v>0.507378</v>
      </c>
      <c r="F102" s="64">
        <v>2.416391</v>
      </c>
      <c r="G102" s="64">
        <v>1.9269609999999999</v>
      </c>
      <c r="H102" s="59">
        <v>-0.202546</v>
      </c>
      <c r="I102" s="41">
        <v>1.8834979999999999</v>
      </c>
      <c r="J102" s="64">
        <v>1.4847969999999999</v>
      </c>
      <c r="K102" s="59">
        <v>-0.21168200000000001</v>
      </c>
      <c r="L102" s="41">
        <v>1.157662</v>
      </c>
      <c r="M102" s="64">
        <v>1.1736439999999999</v>
      </c>
      <c r="N102" s="59">
        <v>1.3805E-2</v>
      </c>
      <c r="O102" s="41">
        <v>4.355016</v>
      </c>
      <c r="P102" s="64">
        <v>6.654293</v>
      </c>
      <c r="Q102" s="59">
        <v>0.52795999999999998</v>
      </c>
      <c r="R102" s="41">
        <v>5.7239979999999999</v>
      </c>
      <c r="S102" s="64">
        <v>4.9729780000000003</v>
      </c>
      <c r="T102" s="59">
        <v>-0.13120599999999999</v>
      </c>
    </row>
    <row r="103" spans="1:20" ht="15" thickBot="1" x14ac:dyDescent="0.35">
      <c r="A103" s="37">
        <v>90</v>
      </c>
      <c r="B103" s="34" t="s">
        <v>91</v>
      </c>
      <c r="C103" s="41">
        <v>3.0034179999999999</v>
      </c>
      <c r="D103" s="41">
        <v>4.667681</v>
      </c>
      <c r="E103" s="63">
        <v>0.55412300000000003</v>
      </c>
      <c r="F103" s="64">
        <v>2.3685489999999998</v>
      </c>
      <c r="G103" s="64">
        <v>3.1371549999999999</v>
      </c>
      <c r="H103" s="59">
        <v>0.32450499999999999</v>
      </c>
      <c r="I103" s="41">
        <v>1.5790329999999999</v>
      </c>
      <c r="J103" s="64">
        <v>1.9871460000000001</v>
      </c>
      <c r="K103" s="59">
        <v>0.25845699999999999</v>
      </c>
      <c r="L103" s="41">
        <v>0.90346700000000002</v>
      </c>
      <c r="M103" s="64">
        <v>1.2092000000000001</v>
      </c>
      <c r="N103" s="59">
        <v>0.33839900000000001</v>
      </c>
      <c r="O103" s="41">
        <v>4.6882630000000001</v>
      </c>
      <c r="P103" s="64">
        <v>7.4835099999999999</v>
      </c>
      <c r="Q103" s="59">
        <v>0.59622200000000003</v>
      </c>
      <c r="R103" s="41">
        <v>5.21732</v>
      </c>
      <c r="S103" s="64">
        <v>5.7331300000000001</v>
      </c>
      <c r="T103" s="59">
        <v>9.8863999999999994E-2</v>
      </c>
    </row>
    <row r="104" spans="1:20" ht="15" thickBot="1" x14ac:dyDescent="0.35">
      <c r="A104" s="37">
        <v>91</v>
      </c>
      <c r="B104" s="34" t="s">
        <v>92</v>
      </c>
      <c r="C104" s="41">
        <v>4.2239180000000003</v>
      </c>
      <c r="D104" s="41">
        <v>7.4159309999999996</v>
      </c>
      <c r="E104" s="63">
        <v>0.75569900000000001</v>
      </c>
      <c r="F104" s="64" t="s">
        <v>391</v>
      </c>
      <c r="G104" s="64" t="s">
        <v>391</v>
      </c>
      <c r="H104" s="61" t="s">
        <v>391</v>
      </c>
      <c r="I104" s="40" t="s">
        <v>391</v>
      </c>
      <c r="J104" s="65">
        <v>1.380897</v>
      </c>
      <c r="K104" s="61" t="s">
        <v>391</v>
      </c>
      <c r="L104" s="40" t="s">
        <v>391</v>
      </c>
      <c r="M104" s="65" t="s">
        <v>391</v>
      </c>
      <c r="N104" s="61" t="s">
        <v>391</v>
      </c>
      <c r="O104" s="40">
        <v>2.9516529999999999</v>
      </c>
      <c r="P104" s="65">
        <v>6.0606059999999999</v>
      </c>
      <c r="Q104" s="61">
        <v>1.0532919999999999</v>
      </c>
      <c r="R104" s="40">
        <v>3.528413</v>
      </c>
      <c r="S104" s="65">
        <v>6.0861780000000003</v>
      </c>
      <c r="T104" s="61">
        <v>0.72490500000000002</v>
      </c>
    </row>
    <row r="105" spans="1:20" ht="15" thickBot="1" x14ac:dyDescent="0.35">
      <c r="A105" s="37">
        <v>92</v>
      </c>
      <c r="B105" s="34" t="s">
        <v>93</v>
      </c>
      <c r="C105" s="41">
        <v>3.7175560000000001</v>
      </c>
      <c r="D105" s="41">
        <v>5.3768799999999999</v>
      </c>
      <c r="E105" s="63">
        <v>0.44634800000000002</v>
      </c>
      <c r="F105" s="64">
        <v>1.594317</v>
      </c>
      <c r="G105" s="64">
        <v>2.0145469999999999</v>
      </c>
      <c r="H105" s="59">
        <v>0.26357900000000001</v>
      </c>
      <c r="I105" s="41">
        <v>1.084287</v>
      </c>
      <c r="J105" s="64">
        <v>1.1338509999999999</v>
      </c>
      <c r="K105" s="59">
        <v>4.5711000000000002E-2</v>
      </c>
      <c r="L105" s="41">
        <v>0.65359400000000001</v>
      </c>
      <c r="M105" s="64">
        <v>0.84860500000000005</v>
      </c>
      <c r="N105" s="59">
        <v>0.29836699999999999</v>
      </c>
      <c r="O105" s="41">
        <v>6.5737269999999999</v>
      </c>
      <c r="P105" s="64">
        <v>10.832204000000001</v>
      </c>
      <c r="Q105" s="59">
        <v>0.64780199999999999</v>
      </c>
      <c r="R105" s="41">
        <v>3.914012</v>
      </c>
      <c r="S105" s="64">
        <v>5.2663479999999998</v>
      </c>
      <c r="T105" s="59">
        <v>0.34551100000000001</v>
      </c>
    </row>
    <row r="106" spans="1:20" ht="15" thickBot="1" x14ac:dyDescent="0.35">
      <c r="A106" s="37">
        <v>93</v>
      </c>
      <c r="B106" s="34" t="s">
        <v>94</v>
      </c>
      <c r="C106" s="41">
        <v>4.1910629999999998</v>
      </c>
      <c r="D106" s="41">
        <v>5.4601579999999998</v>
      </c>
      <c r="E106" s="63">
        <v>0.30280899999999999</v>
      </c>
      <c r="F106" s="64">
        <v>2.4345140000000001</v>
      </c>
      <c r="G106" s="64">
        <v>2.4953370000000001</v>
      </c>
      <c r="H106" s="59">
        <v>2.4983000000000002E-2</v>
      </c>
      <c r="I106" s="41">
        <v>1.756548</v>
      </c>
      <c r="J106" s="64">
        <v>1.6785639999999999</v>
      </c>
      <c r="K106" s="59">
        <v>-4.4396999999999999E-2</v>
      </c>
      <c r="L106" s="41" t="s">
        <v>391</v>
      </c>
      <c r="M106" s="64">
        <v>1.0997490000000001</v>
      </c>
      <c r="N106" s="59" t="s">
        <v>391</v>
      </c>
      <c r="O106" s="41">
        <v>3.0611190000000001</v>
      </c>
      <c r="P106" s="64">
        <v>5.1836130000000002</v>
      </c>
      <c r="Q106" s="59">
        <v>0.69337099999999996</v>
      </c>
      <c r="R106" s="41">
        <v>9.2860809999999994</v>
      </c>
      <c r="S106" s="64">
        <v>7.4281300000000003</v>
      </c>
      <c r="T106" s="59">
        <v>-0.20008000000000001</v>
      </c>
    </row>
    <row r="107" spans="1:20" ht="15" thickBot="1" x14ac:dyDescent="0.35">
      <c r="A107" s="37">
        <v>94</v>
      </c>
      <c r="B107" s="34" t="s">
        <v>95</v>
      </c>
      <c r="C107" s="41">
        <v>3.1597919999999999</v>
      </c>
      <c r="D107" s="41">
        <v>4.4031669999999998</v>
      </c>
      <c r="E107" s="63">
        <v>0.39349899999999999</v>
      </c>
      <c r="F107" s="64">
        <v>1.5480860000000001</v>
      </c>
      <c r="G107" s="64">
        <v>1.539258</v>
      </c>
      <c r="H107" s="59">
        <v>-5.7029999999999997E-3</v>
      </c>
      <c r="I107" s="41" t="s">
        <v>391</v>
      </c>
      <c r="J107" s="64">
        <v>1.0656399999999999</v>
      </c>
      <c r="K107" s="59" t="s">
        <v>391</v>
      </c>
      <c r="L107" s="41" t="s">
        <v>391</v>
      </c>
      <c r="M107" s="64">
        <v>1.0064379999999999</v>
      </c>
      <c r="N107" s="59" t="s">
        <v>391</v>
      </c>
      <c r="O107" s="41">
        <v>6.1287240000000001</v>
      </c>
      <c r="P107" s="64">
        <v>8.2143119999999996</v>
      </c>
      <c r="Q107" s="59">
        <v>0.34029700000000002</v>
      </c>
      <c r="R107" s="41">
        <v>6.0863110000000002</v>
      </c>
      <c r="S107" s="64">
        <v>7.2374749999999999</v>
      </c>
      <c r="T107" s="59">
        <v>0.189139</v>
      </c>
    </row>
    <row r="108" spans="1:20" ht="15" thickBot="1" x14ac:dyDescent="0.35">
      <c r="A108" s="37">
        <v>95</v>
      </c>
      <c r="B108" s="34" t="s">
        <v>96</v>
      </c>
      <c r="C108" s="41">
        <v>3.6033940000000002</v>
      </c>
      <c r="D108" s="41">
        <v>5.6142719999999997</v>
      </c>
      <c r="E108" s="63">
        <v>0.55805099999999996</v>
      </c>
      <c r="F108" s="64">
        <v>2.32477</v>
      </c>
      <c r="G108" s="64">
        <v>2.815591</v>
      </c>
      <c r="H108" s="59">
        <v>0.21112600000000001</v>
      </c>
      <c r="I108" s="41">
        <v>1.9063110000000001</v>
      </c>
      <c r="J108" s="64">
        <v>1.9700679999999999</v>
      </c>
      <c r="K108" s="59">
        <v>3.3445000000000003E-2</v>
      </c>
      <c r="L108" s="41" t="s">
        <v>391</v>
      </c>
      <c r="M108" s="64">
        <v>0.94698499999999997</v>
      </c>
      <c r="N108" s="59" t="s">
        <v>391</v>
      </c>
      <c r="O108" s="41">
        <v>3.1616870000000001</v>
      </c>
      <c r="P108" s="64">
        <v>4.8110249999999999</v>
      </c>
      <c r="Q108" s="59">
        <v>0.52166299999999999</v>
      </c>
      <c r="R108" s="41">
        <v>8.1948150000000002</v>
      </c>
      <c r="S108" s="64">
        <v>8.9244939999999993</v>
      </c>
      <c r="T108" s="59">
        <v>8.9040999999999995E-2</v>
      </c>
    </row>
    <row r="109" spans="1:20" ht="15" thickBot="1" x14ac:dyDescent="0.35">
      <c r="A109" s="37">
        <v>96</v>
      </c>
      <c r="B109" s="34" t="s">
        <v>97</v>
      </c>
      <c r="C109" s="41">
        <v>4.0911569999999999</v>
      </c>
      <c r="D109" s="41">
        <v>6.4840470000000003</v>
      </c>
      <c r="E109" s="63">
        <v>0.584893</v>
      </c>
      <c r="F109" s="64">
        <v>1.791731</v>
      </c>
      <c r="G109" s="64">
        <v>2.1771829999999999</v>
      </c>
      <c r="H109" s="59">
        <v>0.21512800000000001</v>
      </c>
      <c r="I109" s="41">
        <v>1.652854</v>
      </c>
      <c r="J109" s="64">
        <v>2.282743</v>
      </c>
      <c r="K109" s="59">
        <v>0.38109100000000001</v>
      </c>
      <c r="L109" s="41">
        <v>0.77406399999999997</v>
      </c>
      <c r="M109" s="64">
        <v>1.1242179999999999</v>
      </c>
      <c r="N109" s="59">
        <v>0.45235700000000001</v>
      </c>
      <c r="O109" s="41">
        <v>5.4981330000000002</v>
      </c>
      <c r="P109" s="64">
        <v>8.0437019999999997</v>
      </c>
      <c r="Q109" s="59">
        <v>0.46298699999999998</v>
      </c>
      <c r="R109" s="41">
        <v>4.8083049999999998</v>
      </c>
      <c r="S109" s="64">
        <v>6.3758470000000003</v>
      </c>
      <c r="T109" s="59">
        <v>0.32600699999999999</v>
      </c>
    </row>
    <row r="110" spans="1:20" ht="15" thickBot="1" x14ac:dyDescent="0.35">
      <c r="A110" s="37">
        <v>97</v>
      </c>
      <c r="B110" s="34" t="s">
        <v>98</v>
      </c>
      <c r="C110" s="41">
        <v>3.0674839999999999</v>
      </c>
      <c r="D110" s="41">
        <v>5.0058569999999998</v>
      </c>
      <c r="E110" s="63">
        <v>0.63190900000000005</v>
      </c>
      <c r="F110" s="64">
        <v>2.0449890000000002</v>
      </c>
      <c r="G110" s="64">
        <v>2.772354</v>
      </c>
      <c r="H110" s="59">
        <v>0.35568100000000002</v>
      </c>
      <c r="I110" s="41">
        <v>1.4965599999999999</v>
      </c>
      <c r="J110" s="64">
        <v>1.803982</v>
      </c>
      <c r="K110" s="59">
        <v>0.20541899999999999</v>
      </c>
      <c r="L110" s="41">
        <v>1.124744</v>
      </c>
      <c r="M110" s="64">
        <v>1.3510340000000001</v>
      </c>
      <c r="N110" s="59">
        <v>0.20119200000000001</v>
      </c>
      <c r="O110" s="41">
        <v>5.1961329999999997</v>
      </c>
      <c r="P110" s="64">
        <v>8.1686840000000007</v>
      </c>
      <c r="Q110" s="59">
        <v>0.57206900000000005</v>
      </c>
      <c r="R110" s="41">
        <v>5.2147230000000002</v>
      </c>
      <c r="S110" s="64">
        <v>5.7555639999999997</v>
      </c>
      <c r="T110" s="59">
        <v>0.103714</v>
      </c>
    </row>
    <row r="111" spans="1:20" ht="15" thickBot="1" x14ac:dyDescent="0.35">
      <c r="A111" s="37">
        <v>98</v>
      </c>
      <c r="B111" s="34" t="s">
        <v>99</v>
      </c>
      <c r="C111" s="41">
        <v>4.0487719999999996</v>
      </c>
      <c r="D111" s="41">
        <v>6.2710949999999999</v>
      </c>
      <c r="E111" s="63">
        <v>0.54888800000000004</v>
      </c>
      <c r="F111" s="64">
        <v>1.9774890000000001</v>
      </c>
      <c r="G111" s="64">
        <v>2.052009</v>
      </c>
      <c r="H111" s="59">
        <v>3.7684000000000002E-2</v>
      </c>
      <c r="I111" s="41">
        <v>1.0942620000000001</v>
      </c>
      <c r="J111" s="64">
        <v>1.1966859999999999</v>
      </c>
      <c r="K111" s="59">
        <v>9.3600000000000003E-2</v>
      </c>
      <c r="L111" s="41">
        <v>0.66828200000000004</v>
      </c>
      <c r="M111" s="64">
        <v>0.83230999999999999</v>
      </c>
      <c r="N111" s="59">
        <v>0.245447</v>
      </c>
      <c r="O111" s="41">
        <v>7.1869620000000003</v>
      </c>
      <c r="P111" s="64">
        <v>8.8217239999999997</v>
      </c>
      <c r="Q111" s="59">
        <v>0.227462</v>
      </c>
      <c r="R111" s="41">
        <v>6.5851179999999996</v>
      </c>
      <c r="S111" s="64">
        <v>6.4436939999999998</v>
      </c>
      <c r="T111" s="59">
        <v>-2.1477E-2</v>
      </c>
    </row>
    <row r="112" spans="1:20" ht="15" thickBot="1" x14ac:dyDescent="0.35">
      <c r="A112" s="37">
        <v>99</v>
      </c>
      <c r="B112" s="34" t="s">
        <v>100</v>
      </c>
      <c r="C112" s="41">
        <v>3.71522</v>
      </c>
      <c r="D112" s="41">
        <v>6.4246639999999999</v>
      </c>
      <c r="E112" s="63">
        <v>0.72928199999999999</v>
      </c>
      <c r="F112" s="64">
        <v>1.8930709999999999</v>
      </c>
      <c r="G112" s="64">
        <v>2.1829930000000002</v>
      </c>
      <c r="H112" s="59">
        <v>0.15314900000000001</v>
      </c>
      <c r="I112" s="41">
        <v>1.822149</v>
      </c>
      <c r="J112" s="64">
        <v>1.7553449999999999</v>
      </c>
      <c r="K112" s="59">
        <v>-3.6663000000000001E-2</v>
      </c>
      <c r="L112" s="41">
        <v>0.76922999999999997</v>
      </c>
      <c r="M112" s="64">
        <v>0.90502199999999999</v>
      </c>
      <c r="N112" s="59">
        <v>0.17652899999999999</v>
      </c>
      <c r="O112" s="41">
        <v>2.3949799999999999</v>
      </c>
      <c r="P112" s="64">
        <v>4.3162599999999998</v>
      </c>
      <c r="Q112" s="59">
        <v>0.80221100000000001</v>
      </c>
      <c r="R112" s="41">
        <v>5.0463719999999999</v>
      </c>
      <c r="S112" s="64">
        <v>5.64893</v>
      </c>
      <c r="T112" s="59">
        <v>0.119404</v>
      </c>
    </row>
    <row r="113" spans="1:20" ht="15" thickBot="1" x14ac:dyDescent="0.35">
      <c r="A113" s="37">
        <v>100</v>
      </c>
      <c r="B113" s="34" t="s">
        <v>101</v>
      </c>
      <c r="C113" s="41">
        <v>5.4386369999999999</v>
      </c>
      <c r="D113" s="41">
        <v>9.7386739999999996</v>
      </c>
      <c r="E113" s="63">
        <v>0.79064599999999996</v>
      </c>
      <c r="F113" s="64" t="s">
        <v>391</v>
      </c>
      <c r="G113" s="64">
        <v>1.4648699999999999</v>
      </c>
      <c r="H113" s="59" t="s">
        <v>391</v>
      </c>
      <c r="I113" s="41" t="s">
        <v>391</v>
      </c>
      <c r="J113" s="64">
        <v>0.92232499999999995</v>
      </c>
      <c r="K113" s="59" t="s">
        <v>391</v>
      </c>
      <c r="L113" s="41" t="s">
        <v>391</v>
      </c>
      <c r="M113" s="64" t="s">
        <v>391</v>
      </c>
      <c r="N113" s="59" t="s">
        <v>391</v>
      </c>
      <c r="O113" s="41">
        <v>5.367699</v>
      </c>
      <c r="P113" s="64">
        <v>8.2376339999999999</v>
      </c>
      <c r="Q113" s="59">
        <v>0.534667</v>
      </c>
      <c r="R113" s="41" t="s">
        <v>391</v>
      </c>
      <c r="S113" s="64">
        <v>2.7669769999999998</v>
      </c>
      <c r="T113" s="59" t="s">
        <v>391</v>
      </c>
    </row>
    <row r="114" spans="1:20" ht="15" thickBot="1" x14ac:dyDescent="0.35">
      <c r="A114" s="37">
        <v>101</v>
      </c>
      <c r="B114" s="34" t="s">
        <v>102</v>
      </c>
      <c r="C114" s="41">
        <v>3.3075130000000001</v>
      </c>
      <c r="D114" s="41">
        <v>6.0051519999999998</v>
      </c>
      <c r="E114" s="63">
        <v>0.81560900000000003</v>
      </c>
      <c r="F114" s="64">
        <v>1.551987</v>
      </c>
      <c r="G114" s="64">
        <v>1.9454560000000001</v>
      </c>
      <c r="H114" s="59">
        <v>0.253525</v>
      </c>
      <c r="I114" s="41">
        <v>1.4728330000000001</v>
      </c>
      <c r="J114" s="64">
        <v>1.7411380000000001</v>
      </c>
      <c r="K114" s="59">
        <v>0.182169</v>
      </c>
      <c r="L114" s="41">
        <v>0.71804100000000004</v>
      </c>
      <c r="M114" s="64">
        <v>0.83207399999999998</v>
      </c>
      <c r="N114" s="59">
        <v>0.15881100000000001</v>
      </c>
      <c r="O114" s="41">
        <v>4.2686710000000003</v>
      </c>
      <c r="P114" s="64">
        <v>6.082141</v>
      </c>
      <c r="Q114" s="59">
        <v>0.42483199999999999</v>
      </c>
      <c r="R114" s="41">
        <v>6.1570640000000001</v>
      </c>
      <c r="S114" s="64">
        <v>6.3160699999999999</v>
      </c>
      <c r="T114" s="59">
        <v>2.5824E-2</v>
      </c>
    </row>
    <row r="115" spans="1:20" ht="15" thickBot="1" x14ac:dyDescent="0.35">
      <c r="A115" s="37">
        <v>102</v>
      </c>
      <c r="B115" s="34" t="s">
        <v>103</v>
      </c>
      <c r="C115" s="41" t="s">
        <v>391</v>
      </c>
      <c r="D115" s="41">
        <v>3.2433350000000001</v>
      </c>
      <c r="E115" s="63" t="s">
        <v>391</v>
      </c>
      <c r="F115" s="64" t="s">
        <v>391</v>
      </c>
      <c r="G115" s="64" t="s">
        <v>391</v>
      </c>
      <c r="H115" s="59" t="s">
        <v>391</v>
      </c>
      <c r="I115" s="41" t="s">
        <v>391</v>
      </c>
      <c r="J115" s="64" t="s">
        <v>391</v>
      </c>
      <c r="K115" s="59" t="s">
        <v>391</v>
      </c>
      <c r="L115" s="41" t="s">
        <v>391</v>
      </c>
      <c r="M115" s="64" t="s">
        <v>391</v>
      </c>
      <c r="N115" s="59" t="s">
        <v>391</v>
      </c>
      <c r="O115" s="41" t="s">
        <v>391</v>
      </c>
      <c r="P115" s="64">
        <v>2.4622169999999999</v>
      </c>
      <c r="Q115" s="59" t="s">
        <v>391</v>
      </c>
      <c r="R115" s="41" t="s">
        <v>391</v>
      </c>
      <c r="S115" s="64">
        <v>2.2584469999999999</v>
      </c>
      <c r="T115" s="59" t="s">
        <v>391</v>
      </c>
    </row>
    <row r="116" spans="1:20" ht="15" thickBot="1" x14ac:dyDescent="0.35">
      <c r="A116" s="37">
        <v>103</v>
      </c>
      <c r="B116" s="34" t="s">
        <v>104</v>
      </c>
      <c r="C116" s="41">
        <v>5.2623959999999999</v>
      </c>
      <c r="D116" s="41">
        <v>6.9322749999999997</v>
      </c>
      <c r="E116" s="63">
        <v>0.31732199999999999</v>
      </c>
      <c r="F116" s="64">
        <v>2.385427</v>
      </c>
      <c r="G116" s="64">
        <v>2.3657349999999999</v>
      </c>
      <c r="H116" s="59">
        <v>-8.2559999999999995E-3</v>
      </c>
      <c r="I116" s="41">
        <v>2.2408549999999998</v>
      </c>
      <c r="J116" s="64">
        <v>2.272961</v>
      </c>
      <c r="K116" s="59">
        <v>1.4326999999999999E-2</v>
      </c>
      <c r="L116" s="41" t="s">
        <v>391</v>
      </c>
      <c r="M116" s="64">
        <v>0.896814</v>
      </c>
      <c r="N116" s="59" t="s">
        <v>391</v>
      </c>
      <c r="O116" s="41">
        <v>6.534624</v>
      </c>
      <c r="P116" s="64">
        <v>8.6537469999999992</v>
      </c>
      <c r="Q116" s="59">
        <v>0.324291</v>
      </c>
      <c r="R116" s="41">
        <v>6.1731959999999999</v>
      </c>
      <c r="S116" s="64">
        <v>6.5766410000000004</v>
      </c>
      <c r="T116" s="59">
        <v>6.5353999999999995E-2</v>
      </c>
    </row>
    <row r="117" spans="1:20" ht="15" thickBot="1" x14ac:dyDescent="0.35">
      <c r="A117" s="37">
        <v>104</v>
      </c>
      <c r="B117" s="34" t="s">
        <v>105</v>
      </c>
      <c r="C117" s="41">
        <v>4.0519730000000003</v>
      </c>
      <c r="D117" s="41">
        <v>6.3907040000000004</v>
      </c>
      <c r="E117" s="63">
        <v>0.577183</v>
      </c>
      <c r="F117" s="64">
        <v>1.2345010000000001</v>
      </c>
      <c r="G117" s="64">
        <v>1.481481</v>
      </c>
      <c r="H117" s="59">
        <v>0.20006399999999999</v>
      </c>
      <c r="I117" s="41">
        <v>1.0994349999999999</v>
      </c>
      <c r="J117" s="64">
        <v>1.2490920000000001</v>
      </c>
      <c r="K117" s="59">
        <v>0.13612099999999999</v>
      </c>
      <c r="L117" s="41">
        <v>0.64561400000000002</v>
      </c>
      <c r="M117" s="64">
        <v>0.95279499999999995</v>
      </c>
      <c r="N117" s="59">
        <v>0.475796</v>
      </c>
      <c r="O117" s="41">
        <v>5.8294379999999997</v>
      </c>
      <c r="P117" s="64">
        <v>7.6746549999999996</v>
      </c>
      <c r="Q117" s="59">
        <v>0.31653399999999998</v>
      </c>
      <c r="R117" s="41">
        <v>3.0362779999999998</v>
      </c>
      <c r="S117" s="64">
        <v>4.0145239999999998</v>
      </c>
      <c r="T117" s="59">
        <v>0.322185</v>
      </c>
    </row>
    <row r="118" spans="1:20" ht="15" thickBot="1" x14ac:dyDescent="0.35">
      <c r="A118" s="37">
        <v>105</v>
      </c>
      <c r="B118" s="34" t="s">
        <v>106</v>
      </c>
      <c r="C118" s="41" t="s">
        <v>391</v>
      </c>
      <c r="D118" s="41">
        <v>4.6896550000000001</v>
      </c>
      <c r="E118" s="63" t="s">
        <v>391</v>
      </c>
      <c r="F118" s="64" t="s">
        <v>391</v>
      </c>
      <c r="G118" s="64" t="s">
        <v>391</v>
      </c>
      <c r="H118" s="59" t="s">
        <v>391</v>
      </c>
      <c r="I118" s="41" t="s">
        <v>391</v>
      </c>
      <c r="J118" s="64" t="s">
        <v>391</v>
      </c>
      <c r="K118" s="59" t="s">
        <v>391</v>
      </c>
      <c r="L118" s="41" t="s">
        <v>391</v>
      </c>
      <c r="M118" s="64" t="s">
        <v>391</v>
      </c>
      <c r="N118" s="59" t="s">
        <v>391</v>
      </c>
      <c r="O118" s="41" t="s">
        <v>391</v>
      </c>
      <c r="P118" s="64">
        <v>3.4942519999999999</v>
      </c>
      <c r="Q118" s="59" t="s">
        <v>391</v>
      </c>
      <c r="R118" s="41" t="s">
        <v>391</v>
      </c>
      <c r="S118" s="64">
        <v>3.4942519999999999</v>
      </c>
      <c r="T118" s="59" t="s">
        <v>391</v>
      </c>
    </row>
    <row r="119" spans="1:20" ht="15" thickBot="1" x14ac:dyDescent="0.35">
      <c r="A119" s="37">
        <v>106</v>
      </c>
      <c r="B119" s="34" t="s">
        <v>107</v>
      </c>
      <c r="C119" s="41">
        <v>3.3449469999999999</v>
      </c>
      <c r="D119" s="41">
        <v>5.5632460000000004</v>
      </c>
      <c r="E119" s="63">
        <v>0.66317899999999996</v>
      </c>
      <c r="F119" s="64">
        <v>2.229965</v>
      </c>
      <c r="G119" s="64">
        <v>2.0714760000000001</v>
      </c>
      <c r="H119" s="59">
        <v>-7.1072999999999997E-2</v>
      </c>
      <c r="I119" s="41" t="s">
        <v>391</v>
      </c>
      <c r="J119" s="64">
        <v>1.389529</v>
      </c>
      <c r="K119" s="59" t="s">
        <v>391</v>
      </c>
      <c r="L119" s="41" t="s">
        <v>391</v>
      </c>
      <c r="M119" s="64">
        <v>0.61528899999999997</v>
      </c>
      <c r="N119" s="59" t="s">
        <v>391</v>
      </c>
      <c r="O119" s="41">
        <v>3.2578390000000002</v>
      </c>
      <c r="P119" s="64">
        <v>5.7170690000000004</v>
      </c>
      <c r="Q119" s="59">
        <v>0.75486500000000001</v>
      </c>
      <c r="R119" s="41">
        <v>7.0731700000000002</v>
      </c>
      <c r="S119" s="64">
        <v>6.583602</v>
      </c>
      <c r="T119" s="59">
        <v>-6.9214999999999999E-2</v>
      </c>
    </row>
    <row r="120" spans="1:20" ht="15" thickBot="1" x14ac:dyDescent="0.35">
      <c r="A120" s="37">
        <v>107</v>
      </c>
      <c r="B120" s="34" t="s">
        <v>108</v>
      </c>
      <c r="C120" s="41">
        <v>4.3723979999999996</v>
      </c>
      <c r="D120" s="41">
        <v>5.6708910000000001</v>
      </c>
      <c r="E120" s="63">
        <v>0.29697499999999999</v>
      </c>
      <c r="F120" s="64">
        <v>2.4004129999999999</v>
      </c>
      <c r="G120" s="64">
        <v>2.0760420000000002</v>
      </c>
      <c r="H120" s="59">
        <v>-0.135132</v>
      </c>
      <c r="I120" s="41">
        <v>1.4037850000000001</v>
      </c>
      <c r="J120" s="64">
        <v>1.3659060000000001</v>
      </c>
      <c r="K120" s="59">
        <v>-2.6984000000000001E-2</v>
      </c>
      <c r="L120" s="41">
        <v>0.88724099999999995</v>
      </c>
      <c r="M120" s="64">
        <v>0.97516199999999997</v>
      </c>
      <c r="N120" s="59">
        <v>9.9094000000000002E-2</v>
      </c>
      <c r="O120" s="41">
        <v>11.683023</v>
      </c>
      <c r="P120" s="64">
        <v>17.236927000000001</v>
      </c>
      <c r="Q120" s="59">
        <v>0.47538200000000003</v>
      </c>
      <c r="R120" s="41">
        <v>5.3781410000000003</v>
      </c>
      <c r="S120" s="64">
        <v>6.2009439999999998</v>
      </c>
      <c r="T120" s="59">
        <v>0.15298999999999999</v>
      </c>
    </row>
    <row r="121" spans="1:20" ht="15" thickBot="1" x14ac:dyDescent="0.35">
      <c r="A121" s="37">
        <v>108</v>
      </c>
      <c r="B121" s="34" t="s">
        <v>109</v>
      </c>
      <c r="C121" s="41">
        <v>4.3925799999999997</v>
      </c>
      <c r="D121" s="41">
        <v>6.896738</v>
      </c>
      <c r="E121" s="63">
        <v>0.57008800000000004</v>
      </c>
      <c r="F121" s="64">
        <v>1.4115359999999999</v>
      </c>
      <c r="G121" s="64">
        <v>1.9720439999999999</v>
      </c>
      <c r="H121" s="59">
        <v>0.39709</v>
      </c>
      <c r="I121" s="41">
        <v>1.6816139999999999</v>
      </c>
      <c r="J121" s="64">
        <v>2.0424739999999999</v>
      </c>
      <c r="K121" s="59">
        <v>0.214591</v>
      </c>
      <c r="L121" s="41">
        <v>0.79494399999999998</v>
      </c>
      <c r="M121" s="64">
        <v>0.98602199999999995</v>
      </c>
      <c r="N121" s="59">
        <v>0.240366</v>
      </c>
      <c r="O121" s="41">
        <v>6.2066850000000002</v>
      </c>
      <c r="P121" s="64">
        <v>8.8362759999999998</v>
      </c>
      <c r="Q121" s="59">
        <v>0.42366999999999999</v>
      </c>
      <c r="R121" s="41">
        <v>6.1659189999999997</v>
      </c>
      <c r="S121" s="64">
        <v>8.4028600000000004</v>
      </c>
      <c r="T121" s="59">
        <v>0.36279099999999997</v>
      </c>
    </row>
    <row r="122" spans="1:20" ht="15" thickBot="1" x14ac:dyDescent="0.35">
      <c r="A122" s="37">
        <v>109</v>
      </c>
      <c r="B122" s="34" t="s">
        <v>110</v>
      </c>
      <c r="C122" s="41">
        <v>3.785488</v>
      </c>
      <c r="D122" s="41">
        <v>5.8100040000000002</v>
      </c>
      <c r="E122" s="63">
        <v>0.53480899999999998</v>
      </c>
      <c r="F122" s="64">
        <v>0.94637199999999999</v>
      </c>
      <c r="G122" s="64">
        <v>1.3002899999999999</v>
      </c>
      <c r="H122" s="61">
        <v>0.373973</v>
      </c>
      <c r="I122" s="40">
        <v>0.98967000000000005</v>
      </c>
      <c r="J122" s="65">
        <v>1.2238020000000001</v>
      </c>
      <c r="K122" s="61">
        <v>0.23657500000000001</v>
      </c>
      <c r="L122" s="40">
        <v>0.58452400000000004</v>
      </c>
      <c r="M122" s="65">
        <v>0.81994699999999998</v>
      </c>
      <c r="N122" s="61">
        <v>0.40276000000000001</v>
      </c>
      <c r="O122" s="40">
        <v>5.1184510000000003</v>
      </c>
      <c r="P122" s="65">
        <v>7.7895050000000001</v>
      </c>
      <c r="Q122" s="61">
        <v>0.52184799999999998</v>
      </c>
      <c r="R122" s="40">
        <v>5.6101929999999998</v>
      </c>
      <c r="S122" s="65">
        <v>6.1281929999999996</v>
      </c>
      <c r="T122" s="61">
        <v>9.2330999999999996E-2</v>
      </c>
    </row>
    <row r="123" spans="1:20" ht="15" thickBot="1" x14ac:dyDescent="0.35">
      <c r="A123" s="37">
        <v>110</v>
      </c>
      <c r="B123" s="34" t="s">
        <v>111</v>
      </c>
      <c r="C123" s="41">
        <v>4.3201689999999999</v>
      </c>
      <c r="D123" s="41">
        <v>6.2239069999999996</v>
      </c>
      <c r="E123" s="63">
        <v>0.440662</v>
      </c>
      <c r="F123" s="64">
        <v>2.0885229999999999</v>
      </c>
      <c r="G123" s="64">
        <v>2.913862</v>
      </c>
      <c r="H123" s="59">
        <v>0.39517799999999997</v>
      </c>
      <c r="I123" s="41">
        <v>1.3888149999999999</v>
      </c>
      <c r="J123" s="64">
        <v>1.669932</v>
      </c>
      <c r="K123" s="59">
        <v>0.20241500000000001</v>
      </c>
      <c r="L123" s="41">
        <v>0.689106</v>
      </c>
      <c r="M123" s="64">
        <v>1.0990880000000001</v>
      </c>
      <c r="N123" s="59">
        <v>0.594947</v>
      </c>
      <c r="O123" s="41">
        <v>8.0148419999999998</v>
      </c>
      <c r="P123" s="64">
        <v>11.357246</v>
      </c>
      <c r="Q123" s="59">
        <v>0.41702600000000001</v>
      </c>
      <c r="R123" s="41">
        <v>7.2409220000000003</v>
      </c>
      <c r="S123" s="64">
        <v>7.4124559999999997</v>
      </c>
      <c r="T123" s="59">
        <v>2.3689000000000002E-2</v>
      </c>
    </row>
    <row r="124" spans="1:20" ht="15" thickBot="1" x14ac:dyDescent="0.35">
      <c r="A124" s="37">
        <v>111</v>
      </c>
      <c r="B124" s="34" t="s">
        <v>112</v>
      </c>
      <c r="C124" s="41" t="s">
        <v>391</v>
      </c>
      <c r="D124" s="41">
        <v>3.2924389999999999</v>
      </c>
      <c r="E124" s="63" t="s">
        <v>391</v>
      </c>
      <c r="F124" s="64" t="s">
        <v>391</v>
      </c>
      <c r="G124" s="64">
        <v>1.331655</v>
      </c>
      <c r="H124" s="59" t="s">
        <v>391</v>
      </c>
      <c r="I124" s="41" t="s">
        <v>391</v>
      </c>
      <c r="J124" s="64" t="s">
        <v>391</v>
      </c>
      <c r="K124" s="59" t="s">
        <v>391</v>
      </c>
      <c r="L124" s="41" t="s">
        <v>391</v>
      </c>
      <c r="M124" s="64" t="s">
        <v>391</v>
      </c>
      <c r="N124" s="59" t="s">
        <v>391</v>
      </c>
      <c r="O124" s="41" t="s">
        <v>391</v>
      </c>
      <c r="P124" s="64">
        <v>1.405054</v>
      </c>
      <c r="Q124" s="59" t="s">
        <v>391</v>
      </c>
      <c r="R124" s="41" t="s">
        <v>391</v>
      </c>
      <c r="S124" s="64">
        <v>3.1141860000000001</v>
      </c>
      <c r="T124" s="59" t="s">
        <v>391</v>
      </c>
    </row>
    <row r="125" spans="1:20" ht="15" thickBot="1" x14ac:dyDescent="0.35">
      <c r="A125" s="37">
        <v>112</v>
      </c>
      <c r="B125" s="34" t="s">
        <v>113</v>
      </c>
      <c r="C125" s="41">
        <v>4.4064249999999996</v>
      </c>
      <c r="D125" s="41">
        <v>5.3327200000000001</v>
      </c>
      <c r="E125" s="63">
        <v>0.21021400000000001</v>
      </c>
      <c r="F125" s="64">
        <v>1.6262989999999999</v>
      </c>
      <c r="G125" s="64">
        <v>2.1535000000000002</v>
      </c>
      <c r="H125" s="59">
        <v>0.32417200000000002</v>
      </c>
      <c r="I125" s="41">
        <v>1.119013</v>
      </c>
      <c r="J125" s="64">
        <v>1.1686049999999999</v>
      </c>
      <c r="K125" s="59">
        <v>4.4317000000000002E-2</v>
      </c>
      <c r="L125" s="41">
        <v>0.59680699999999998</v>
      </c>
      <c r="M125" s="64">
        <v>1.005307</v>
      </c>
      <c r="N125" s="59">
        <v>0.68447499999999994</v>
      </c>
      <c r="O125" s="41">
        <v>7.9673740000000004</v>
      </c>
      <c r="P125" s="64">
        <v>11.553378</v>
      </c>
      <c r="Q125" s="59">
        <v>0.45008599999999999</v>
      </c>
      <c r="R125" s="41">
        <v>7.2909930000000003</v>
      </c>
      <c r="S125" s="64">
        <v>7.4453969999999998</v>
      </c>
      <c r="T125" s="59">
        <v>2.1177000000000001E-2</v>
      </c>
    </row>
    <row r="126" spans="1:20" ht="15" thickBot="1" x14ac:dyDescent="0.35">
      <c r="A126" s="37">
        <v>113</v>
      </c>
      <c r="B126" s="34" t="s">
        <v>114</v>
      </c>
      <c r="C126" s="41">
        <v>4.4846570000000003</v>
      </c>
      <c r="D126" s="41">
        <v>6.5691480000000002</v>
      </c>
      <c r="E126" s="63">
        <v>0.46480500000000002</v>
      </c>
      <c r="F126" s="64" t="s">
        <v>391</v>
      </c>
      <c r="G126" s="64">
        <v>1.764184</v>
      </c>
      <c r="H126" s="59" t="s">
        <v>391</v>
      </c>
      <c r="I126" s="41" t="s">
        <v>391</v>
      </c>
      <c r="J126" s="64">
        <v>1.170212</v>
      </c>
      <c r="K126" s="59" t="s">
        <v>391</v>
      </c>
      <c r="L126" s="41" t="s">
        <v>391</v>
      </c>
      <c r="M126" s="64" t="s">
        <v>391</v>
      </c>
      <c r="N126" s="59" t="s">
        <v>391</v>
      </c>
      <c r="O126" s="41">
        <v>2.5177019999999999</v>
      </c>
      <c r="P126" s="64">
        <v>3.4219849999999998</v>
      </c>
      <c r="Q126" s="59">
        <v>0.35916900000000002</v>
      </c>
      <c r="R126" s="41">
        <v>6.8843430000000003</v>
      </c>
      <c r="S126" s="64">
        <v>9.8758859999999995</v>
      </c>
      <c r="T126" s="59">
        <v>0.43454199999999998</v>
      </c>
    </row>
    <row r="127" spans="1:20" ht="15" thickBot="1" x14ac:dyDescent="0.35">
      <c r="A127" s="37">
        <v>114</v>
      </c>
      <c r="B127" s="34" t="s">
        <v>115</v>
      </c>
      <c r="C127" s="41">
        <v>3.6654559999999998</v>
      </c>
      <c r="D127" s="41">
        <v>6.0200069999999997</v>
      </c>
      <c r="E127" s="63">
        <v>0.64236199999999999</v>
      </c>
      <c r="F127" s="64">
        <v>1.815105</v>
      </c>
      <c r="G127" s="64">
        <v>2.5274839999999998</v>
      </c>
      <c r="H127" s="59">
        <v>0.39247199999999999</v>
      </c>
      <c r="I127" s="41">
        <v>1.927889</v>
      </c>
      <c r="J127" s="64">
        <v>2.3472019999999998</v>
      </c>
      <c r="K127" s="59">
        <v>0.217498</v>
      </c>
      <c r="L127" s="41">
        <v>0.65555200000000002</v>
      </c>
      <c r="M127" s="64">
        <v>0.904945</v>
      </c>
      <c r="N127" s="59">
        <v>0.38043199999999999</v>
      </c>
      <c r="O127" s="41">
        <v>5.3395830000000002</v>
      </c>
      <c r="P127" s="64">
        <v>7.617801</v>
      </c>
      <c r="Q127" s="59">
        <v>0.42666500000000002</v>
      </c>
      <c r="R127" s="41">
        <v>6.1466880000000002</v>
      </c>
      <c r="S127" s="64">
        <v>6.9744419999999998</v>
      </c>
      <c r="T127" s="59">
        <v>0.13466600000000001</v>
      </c>
    </row>
    <row r="128" spans="1:20" ht="15" thickBot="1" x14ac:dyDescent="0.35">
      <c r="A128" s="37">
        <v>115</v>
      </c>
      <c r="B128" s="34" t="s">
        <v>116</v>
      </c>
      <c r="C128" s="41">
        <v>2.986405</v>
      </c>
      <c r="D128" s="41">
        <v>3.7395109999999998</v>
      </c>
      <c r="E128" s="63">
        <v>0.25217800000000001</v>
      </c>
      <c r="F128" s="64">
        <v>1.2703359999999999</v>
      </c>
      <c r="G128" s="64">
        <v>1.8697550000000001</v>
      </c>
      <c r="H128" s="59">
        <v>0.471858</v>
      </c>
      <c r="I128" s="41">
        <v>1.099472</v>
      </c>
      <c r="J128" s="64">
        <v>1.1127320000000001</v>
      </c>
      <c r="K128" s="59">
        <v>1.206E-2</v>
      </c>
      <c r="L128" s="41" t="s">
        <v>391</v>
      </c>
      <c r="M128" s="64" t="s">
        <v>391</v>
      </c>
      <c r="N128" s="59" t="s">
        <v>391</v>
      </c>
      <c r="O128" s="41">
        <v>4.8881949999999996</v>
      </c>
      <c r="P128" s="64">
        <v>6.9226549999999998</v>
      </c>
      <c r="Q128" s="59">
        <v>0.41619800000000001</v>
      </c>
      <c r="R128" s="41">
        <v>4.6504709999999996</v>
      </c>
      <c r="S128" s="64">
        <v>4.7610359999999998</v>
      </c>
      <c r="T128" s="59">
        <v>2.3775000000000001E-2</v>
      </c>
    </row>
    <row r="129" spans="1:20" ht="15" thickBot="1" x14ac:dyDescent="0.35">
      <c r="A129" s="37">
        <v>116</v>
      </c>
      <c r="B129" s="34" t="s">
        <v>117</v>
      </c>
      <c r="C129" s="41">
        <v>3.9325839999999999</v>
      </c>
      <c r="D129" s="41">
        <v>6.241822</v>
      </c>
      <c r="E129" s="63">
        <v>0.58720600000000001</v>
      </c>
      <c r="F129" s="64">
        <v>1.954423</v>
      </c>
      <c r="G129" s="64">
        <v>2.9092579999999999</v>
      </c>
      <c r="H129" s="59">
        <v>0.48854999999999998</v>
      </c>
      <c r="I129" s="41">
        <v>1.606266</v>
      </c>
      <c r="J129" s="64">
        <v>1.7778799999999999</v>
      </c>
      <c r="K129" s="59">
        <v>0.10684</v>
      </c>
      <c r="L129" s="41">
        <v>0.84665199999999996</v>
      </c>
      <c r="M129" s="64">
        <v>1.269914</v>
      </c>
      <c r="N129" s="59">
        <v>0.49992399999999998</v>
      </c>
      <c r="O129" s="41">
        <v>5.4122479999999999</v>
      </c>
      <c r="P129" s="64">
        <v>8.4660969999999995</v>
      </c>
      <c r="Q129" s="59">
        <v>0.56424700000000005</v>
      </c>
      <c r="R129" s="41">
        <v>6.1322989999999997</v>
      </c>
      <c r="S129" s="64">
        <v>10.967444</v>
      </c>
      <c r="T129" s="59">
        <v>0.78847100000000003</v>
      </c>
    </row>
    <row r="130" spans="1:20" ht="15" thickBot="1" x14ac:dyDescent="0.35">
      <c r="A130" s="37">
        <v>117</v>
      </c>
      <c r="B130" s="34" t="s">
        <v>118</v>
      </c>
      <c r="C130" s="41">
        <v>3.6815250000000002</v>
      </c>
      <c r="D130" s="41">
        <v>4.8292539999999997</v>
      </c>
      <c r="E130" s="63">
        <v>0.311753</v>
      </c>
      <c r="F130" s="64" t="s">
        <v>391</v>
      </c>
      <c r="G130" s="64">
        <v>2.056387</v>
      </c>
      <c r="H130" s="59" t="s">
        <v>391</v>
      </c>
      <c r="I130" s="41" t="s">
        <v>391</v>
      </c>
      <c r="J130" s="64">
        <v>1.6841900000000001</v>
      </c>
      <c r="K130" s="59" t="s">
        <v>391</v>
      </c>
      <c r="L130" s="41" t="s">
        <v>391</v>
      </c>
      <c r="M130" s="64" t="s">
        <v>391</v>
      </c>
      <c r="N130" s="59" t="s">
        <v>391</v>
      </c>
      <c r="O130" s="41" t="s">
        <v>391</v>
      </c>
      <c r="P130" s="64">
        <v>2.5681579999999999</v>
      </c>
      <c r="Q130" s="59" t="s">
        <v>391</v>
      </c>
      <c r="R130" s="41">
        <v>5.6553550000000001</v>
      </c>
      <c r="S130" s="64">
        <v>4.9502179999999996</v>
      </c>
      <c r="T130" s="59">
        <v>-0.124685</v>
      </c>
    </row>
    <row r="131" spans="1:20" ht="15" thickBot="1" x14ac:dyDescent="0.35">
      <c r="A131" s="37">
        <v>118</v>
      </c>
      <c r="B131" s="34" t="s">
        <v>119</v>
      </c>
      <c r="C131" s="41">
        <v>4.8244999999999996</v>
      </c>
      <c r="D131" s="41">
        <v>7.818314</v>
      </c>
      <c r="E131" s="63">
        <v>0.62054299999999996</v>
      </c>
      <c r="F131" s="64">
        <v>2.1535440000000001</v>
      </c>
      <c r="G131" s="64">
        <v>3.4686279999999998</v>
      </c>
      <c r="H131" s="59">
        <v>0.61065999999999998</v>
      </c>
      <c r="I131" s="41">
        <v>1.6454569999999999</v>
      </c>
      <c r="J131" s="64">
        <v>2.519139</v>
      </c>
      <c r="K131" s="59">
        <v>0.53096600000000005</v>
      </c>
      <c r="L131" s="41">
        <v>0.81573600000000002</v>
      </c>
      <c r="M131" s="64">
        <v>1.1889989999999999</v>
      </c>
      <c r="N131" s="59">
        <v>0.45757799999999998</v>
      </c>
      <c r="O131" s="41">
        <v>5.7288019999999999</v>
      </c>
      <c r="P131" s="64">
        <v>9.0286980000000003</v>
      </c>
      <c r="Q131" s="59">
        <v>0.57601800000000003</v>
      </c>
      <c r="R131" s="41">
        <v>6.7589610000000002</v>
      </c>
      <c r="S131" s="64">
        <v>7.8439750000000004</v>
      </c>
      <c r="T131" s="59">
        <v>0.16052900000000001</v>
      </c>
    </row>
    <row r="132" spans="1:20" ht="15" thickBot="1" x14ac:dyDescent="0.35">
      <c r="A132" s="37">
        <v>119</v>
      </c>
      <c r="B132" s="34" t="s">
        <v>120</v>
      </c>
      <c r="C132" s="41">
        <v>3.4795669999999999</v>
      </c>
      <c r="D132" s="41">
        <v>4.9301079999999997</v>
      </c>
      <c r="E132" s="63">
        <v>0.41687299999999999</v>
      </c>
      <c r="F132" s="64">
        <v>2.3978359999999999</v>
      </c>
      <c r="G132" s="64">
        <v>2.933214</v>
      </c>
      <c r="H132" s="59">
        <v>0.223275</v>
      </c>
      <c r="I132" s="41">
        <v>1.766826</v>
      </c>
      <c r="J132" s="64">
        <v>1.983581</v>
      </c>
      <c r="K132" s="59">
        <v>0.12268</v>
      </c>
      <c r="L132" s="41">
        <v>0.805288</v>
      </c>
      <c r="M132" s="64">
        <v>1.1581980000000001</v>
      </c>
      <c r="N132" s="59">
        <v>0.43824000000000002</v>
      </c>
      <c r="O132" s="41">
        <v>4.1766819999999996</v>
      </c>
      <c r="P132" s="64">
        <v>6.4521850000000001</v>
      </c>
      <c r="Q132" s="59">
        <v>0.54481100000000005</v>
      </c>
      <c r="R132" s="41">
        <v>6.6165859999999999</v>
      </c>
      <c r="S132" s="64">
        <v>8.7375190000000007</v>
      </c>
      <c r="T132" s="59">
        <v>0.32054700000000003</v>
      </c>
    </row>
    <row r="133" spans="1:20" ht="15" thickBot="1" x14ac:dyDescent="0.35">
      <c r="A133" s="37">
        <v>120</v>
      </c>
      <c r="B133" s="34" t="s">
        <v>121</v>
      </c>
      <c r="C133" s="41" t="s">
        <v>391</v>
      </c>
      <c r="D133" s="41">
        <v>5.2925079999999998</v>
      </c>
      <c r="E133" s="63" t="s">
        <v>391</v>
      </c>
      <c r="F133" s="64" t="s">
        <v>391</v>
      </c>
      <c r="G133" s="64">
        <v>1.725589</v>
      </c>
      <c r="H133" s="59" t="s">
        <v>391</v>
      </c>
      <c r="I133" s="41" t="s">
        <v>391</v>
      </c>
      <c r="J133" s="64">
        <v>1.39941</v>
      </c>
      <c r="K133" s="59" t="s">
        <v>391</v>
      </c>
      <c r="L133" s="41" t="s">
        <v>391</v>
      </c>
      <c r="M133" s="64" t="s">
        <v>391</v>
      </c>
      <c r="N133" s="59" t="s">
        <v>391</v>
      </c>
      <c r="O133" s="41" t="s">
        <v>391</v>
      </c>
      <c r="P133" s="64">
        <v>4.5244099999999996</v>
      </c>
      <c r="Q133" s="59" t="s">
        <v>391</v>
      </c>
      <c r="R133" s="41" t="s">
        <v>391</v>
      </c>
      <c r="S133" s="64">
        <v>2.388468</v>
      </c>
      <c r="T133" s="59" t="s">
        <v>391</v>
      </c>
    </row>
    <row r="134" spans="1:20" ht="15" thickBot="1" x14ac:dyDescent="0.35">
      <c r="A134" s="37">
        <v>121</v>
      </c>
      <c r="B134" s="34" t="s">
        <v>122</v>
      </c>
      <c r="C134" s="41">
        <v>4.8560619999999997</v>
      </c>
      <c r="D134" s="41">
        <v>6.1603139999999996</v>
      </c>
      <c r="E134" s="63">
        <v>0.26858199999999999</v>
      </c>
      <c r="F134" s="64">
        <v>3.2752650000000001</v>
      </c>
      <c r="G134" s="64">
        <v>2.863845</v>
      </c>
      <c r="H134" s="59">
        <v>-0.125615</v>
      </c>
      <c r="I134" s="41">
        <v>1.6891799999999999</v>
      </c>
      <c r="J134" s="64">
        <v>1.6116740000000001</v>
      </c>
      <c r="K134" s="59">
        <v>-4.5884000000000001E-2</v>
      </c>
      <c r="L134" s="41">
        <v>1.0098069999999999</v>
      </c>
      <c r="M134" s="64">
        <v>1.358803</v>
      </c>
      <c r="N134" s="59">
        <v>0.34560600000000002</v>
      </c>
      <c r="O134" s="41">
        <v>6.6985640000000002</v>
      </c>
      <c r="P134" s="64">
        <v>10.044784999999999</v>
      </c>
      <c r="Q134" s="59">
        <v>0.49954300000000001</v>
      </c>
      <c r="R134" s="41">
        <v>5.7469130000000002</v>
      </c>
      <c r="S134" s="64">
        <v>5.2158540000000002</v>
      </c>
      <c r="T134" s="59">
        <v>-9.2408000000000004E-2</v>
      </c>
    </row>
    <row r="135" spans="1:20" ht="15" thickBot="1" x14ac:dyDescent="0.35">
      <c r="A135" s="37">
        <v>122</v>
      </c>
      <c r="B135" s="34" t="s">
        <v>123</v>
      </c>
      <c r="C135" s="41">
        <v>3.50488</v>
      </c>
      <c r="D135" s="41">
        <v>5.4723790000000001</v>
      </c>
      <c r="E135" s="63">
        <v>0.56135900000000005</v>
      </c>
      <c r="F135" s="64" t="s">
        <v>391</v>
      </c>
      <c r="G135" s="64">
        <v>1.3865320000000001</v>
      </c>
      <c r="H135" s="59" t="s">
        <v>391</v>
      </c>
      <c r="I135" s="41" t="s">
        <v>391</v>
      </c>
      <c r="J135" s="64">
        <v>1.172652</v>
      </c>
      <c r="K135" s="59" t="s">
        <v>391</v>
      </c>
      <c r="L135" s="41" t="s">
        <v>391</v>
      </c>
      <c r="M135" s="64" t="s">
        <v>391</v>
      </c>
      <c r="N135" s="59" t="s">
        <v>391</v>
      </c>
      <c r="O135" s="41">
        <v>4.5696529999999997</v>
      </c>
      <c r="P135" s="64">
        <v>6.1213949999999997</v>
      </c>
      <c r="Q135" s="59">
        <v>0.33957500000000002</v>
      </c>
      <c r="R135" s="41">
        <v>6.6326530000000004</v>
      </c>
      <c r="S135" s="64">
        <v>7.1465439999999996</v>
      </c>
      <c r="T135" s="59">
        <v>7.7478000000000005E-2</v>
      </c>
    </row>
    <row r="136" spans="1:20" ht="15" thickBot="1" x14ac:dyDescent="0.35">
      <c r="A136" s="37">
        <v>123</v>
      </c>
      <c r="B136" s="34" t="s">
        <v>124</v>
      </c>
      <c r="C136" s="41" t="s">
        <v>391</v>
      </c>
      <c r="D136" s="41">
        <v>3.7580809999999998</v>
      </c>
      <c r="E136" s="63" t="s">
        <v>391</v>
      </c>
      <c r="F136" s="64" t="s">
        <v>391</v>
      </c>
      <c r="G136" s="64">
        <v>1.6433180000000001</v>
      </c>
      <c r="H136" s="59" t="s">
        <v>391</v>
      </c>
      <c r="I136" s="41" t="s">
        <v>391</v>
      </c>
      <c r="J136" s="64">
        <v>1.4547410000000001</v>
      </c>
      <c r="K136" s="59" t="s">
        <v>391</v>
      </c>
      <c r="L136" s="41" t="s">
        <v>391</v>
      </c>
      <c r="M136" s="64" t="s">
        <v>391</v>
      </c>
      <c r="N136" s="59" t="s">
        <v>391</v>
      </c>
      <c r="O136" s="41" t="s">
        <v>391</v>
      </c>
      <c r="P136" s="64">
        <v>3.2058179999999998</v>
      </c>
      <c r="Q136" s="59" t="s">
        <v>391</v>
      </c>
      <c r="R136" s="41" t="s">
        <v>391</v>
      </c>
      <c r="S136" s="64">
        <v>2.922952</v>
      </c>
      <c r="T136" s="59" t="s">
        <v>391</v>
      </c>
    </row>
    <row r="137" spans="1:20" ht="15" thickBot="1" x14ac:dyDescent="0.35">
      <c r="A137" s="37">
        <v>124</v>
      </c>
      <c r="B137" s="34" t="s">
        <v>125</v>
      </c>
      <c r="C137" s="41" t="s">
        <v>391</v>
      </c>
      <c r="D137" s="41">
        <v>3.7227209999999999</v>
      </c>
      <c r="E137" s="63" t="s">
        <v>391</v>
      </c>
      <c r="F137" s="64" t="s">
        <v>391</v>
      </c>
      <c r="G137" s="64" t="s">
        <v>391</v>
      </c>
      <c r="H137" s="59" t="s">
        <v>391</v>
      </c>
      <c r="I137" s="41" t="s">
        <v>391</v>
      </c>
      <c r="J137" s="64" t="s">
        <v>391</v>
      </c>
      <c r="K137" s="59" t="s">
        <v>391</v>
      </c>
      <c r="L137" s="41" t="s">
        <v>391</v>
      </c>
      <c r="M137" s="64" t="s">
        <v>391</v>
      </c>
      <c r="N137" s="59" t="s">
        <v>391</v>
      </c>
      <c r="O137" s="41" t="s">
        <v>391</v>
      </c>
      <c r="P137" s="64" t="s">
        <v>391</v>
      </c>
      <c r="Q137" s="59" t="s">
        <v>391</v>
      </c>
      <c r="R137" s="41" t="s">
        <v>391</v>
      </c>
      <c r="S137" s="64">
        <v>3.4338890000000002</v>
      </c>
      <c r="T137" s="59" t="s">
        <v>391</v>
      </c>
    </row>
    <row r="138" spans="1:20" ht="15" thickBot="1" x14ac:dyDescent="0.35">
      <c r="A138" s="37">
        <v>125</v>
      </c>
      <c r="B138" s="34" t="s">
        <v>126</v>
      </c>
      <c r="C138" s="41">
        <v>3.497636</v>
      </c>
      <c r="D138" s="41">
        <v>4.5856789999999998</v>
      </c>
      <c r="E138" s="63">
        <v>0.31107899999999999</v>
      </c>
      <c r="F138" s="64">
        <v>2.3703259999999999</v>
      </c>
      <c r="G138" s="64">
        <v>2.4886020000000002</v>
      </c>
      <c r="H138" s="59">
        <v>4.9897999999999998E-2</v>
      </c>
      <c r="I138" s="41">
        <v>1.1868160000000001</v>
      </c>
      <c r="J138" s="64">
        <v>1.1477599999999999</v>
      </c>
      <c r="K138" s="59">
        <v>-3.2909000000000001E-2</v>
      </c>
      <c r="L138" s="41">
        <v>0.84630799999999995</v>
      </c>
      <c r="M138" s="64">
        <v>0.92249899999999996</v>
      </c>
      <c r="N138" s="59">
        <v>9.0026999999999996E-2</v>
      </c>
      <c r="O138" s="41">
        <v>9.1771619999999992</v>
      </c>
      <c r="P138" s="64">
        <v>12.491284</v>
      </c>
      <c r="Q138" s="59">
        <v>0.36112699999999998</v>
      </c>
      <c r="R138" s="41">
        <v>7.0018840000000004</v>
      </c>
      <c r="S138" s="64">
        <v>6.2483230000000001</v>
      </c>
      <c r="T138" s="59">
        <v>-0.107623</v>
      </c>
    </row>
    <row r="139" spans="1:20" ht="15" thickBot="1" x14ac:dyDescent="0.35">
      <c r="A139" s="37">
        <v>126</v>
      </c>
      <c r="B139" s="34" t="s">
        <v>127</v>
      </c>
      <c r="C139" s="41">
        <v>3.567949</v>
      </c>
      <c r="D139" s="41">
        <v>5.5056339999999997</v>
      </c>
      <c r="E139" s="63">
        <v>0.54308000000000001</v>
      </c>
      <c r="F139" s="64">
        <v>1.6561129999999999</v>
      </c>
      <c r="G139" s="64">
        <v>2.2092040000000002</v>
      </c>
      <c r="H139" s="59">
        <v>0.33396900000000002</v>
      </c>
      <c r="I139" s="41">
        <v>1.62364</v>
      </c>
      <c r="J139" s="64">
        <v>2.010624</v>
      </c>
      <c r="K139" s="59">
        <v>0.238343</v>
      </c>
      <c r="L139" s="41">
        <v>0.68192799999999998</v>
      </c>
      <c r="M139" s="64">
        <v>0.94325499999999995</v>
      </c>
      <c r="N139" s="59">
        <v>0.38321699999999997</v>
      </c>
      <c r="O139" s="41">
        <v>3.2472799999999999</v>
      </c>
      <c r="P139" s="64">
        <v>4.7262069999999996</v>
      </c>
      <c r="Q139" s="59">
        <v>0.45543499999999998</v>
      </c>
      <c r="R139" s="41">
        <v>5.0657569999999996</v>
      </c>
      <c r="S139" s="64">
        <v>7.7744119999999999</v>
      </c>
      <c r="T139" s="59">
        <v>0.53469800000000001</v>
      </c>
    </row>
    <row r="140" spans="1:20" ht="15" thickBot="1" x14ac:dyDescent="0.35">
      <c r="A140" s="37">
        <v>127</v>
      </c>
      <c r="B140" s="34" t="s">
        <v>128</v>
      </c>
      <c r="C140" s="41">
        <v>1.7987359999999999</v>
      </c>
      <c r="D140" s="41">
        <v>2.4378099999999998</v>
      </c>
      <c r="E140" s="63">
        <v>0.35528999999999999</v>
      </c>
      <c r="F140" s="64" t="s">
        <v>391</v>
      </c>
      <c r="G140" s="64" t="s">
        <v>391</v>
      </c>
      <c r="H140" s="61" t="s">
        <v>391</v>
      </c>
      <c r="I140" s="40" t="s">
        <v>391</v>
      </c>
      <c r="J140" s="65" t="s">
        <v>391</v>
      </c>
      <c r="K140" s="61" t="s">
        <v>391</v>
      </c>
      <c r="L140" s="40" t="s">
        <v>391</v>
      </c>
      <c r="M140" s="65" t="s">
        <v>391</v>
      </c>
      <c r="N140" s="61" t="s">
        <v>391</v>
      </c>
      <c r="O140" s="40">
        <v>1.450332</v>
      </c>
      <c r="P140" s="65">
        <v>2.0198999999999998</v>
      </c>
      <c r="Q140" s="61">
        <v>0.39271499999999998</v>
      </c>
      <c r="R140" s="40">
        <v>2.0904219999999998</v>
      </c>
      <c r="S140" s="65">
        <v>1.7512430000000001</v>
      </c>
      <c r="T140" s="61">
        <v>-0.16225400000000001</v>
      </c>
    </row>
    <row r="141" spans="1:20" ht="15" thickBot="1" x14ac:dyDescent="0.35">
      <c r="A141" s="37">
        <v>128</v>
      </c>
      <c r="B141" s="34" t="s">
        <v>129</v>
      </c>
      <c r="C141" s="41">
        <v>3.3658100000000002</v>
      </c>
      <c r="D141" s="41">
        <v>5.5906079999999996</v>
      </c>
      <c r="E141" s="63">
        <v>0.660999</v>
      </c>
      <c r="F141" s="64">
        <v>1.3665689999999999</v>
      </c>
      <c r="G141" s="64">
        <v>1.775495</v>
      </c>
      <c r="H141" s="59">
        <v>0.29923499999999997</v>
      </c>
      <c r="I141" s="41">
        <v>1.315955</v>
      </c>
      <c r="J141" s="64">
        <v>1.5407189999999999</v>
      </c>
      <c r="K141" s="59">
        <v>0.17079900000000001</v>
      </c>
      <c r="L141" s="41" t="s">
        <v>391</v>
      </c>
      <c r="M141" s="64" t="s">
        <v>391</v>
      </c>
      <c r="N141" s="59" t="s">
        <v>391</v>
      </c>
      <c r="O141" s="41">
        <v>3.7960259999999999</v>
      </c>
      <c r="P141" s="64">
        <v>5.7079969999999998</v>
      </c>
      <c r="Q141" s="59">
        <v>0.50367700000000004</v>
      </c>
      <c r="R141" s="41">
        <v>6.934075</v>
      </c>
      <c r="S141" s="64">
        <v>7.7916359999999996</v>
      </c>
      <c r="T141" s="59">
        <v>0.12367300000000001</v>
      </c>
    </row>
    <row r="142" spans="1:20" ht="15" thickBot="1" x14ac:dyDescent="0.35">
      <c r="A142" s="37">
        <v>129</v>
      </c>
      <c r="B142" s="34" t="s">
        <v>130</v>
      </c>
      <c r="C142" s="41" t="s">
        <v>391</v>
      </c>
      <c r="D142" s="41">
        <v>5.1801490000000001</v>
      </c>
      <c r="E142" s="63" t="s">
        <v>391</v>
      </c>
      <c r="F142" s="64" t="s">
        <v>391</v>
      </c>
      <c r="G142" s="64">
        <v>1.99864</v>
      </c>
      <c r="H142" s="59" t="s">
        <v>391</v>
      </c>
      <c r="I142" s="41" t="s">
        <v>391</v>
      </c>
      <c r="J142" s="64">
        <v>1.5771580000000001</v>
      </c>
      <c r="K142" s="59" t="s">
        <v>391</v>
      </c>
      <c r="L142" s="41" t="s">
        <v>391</v>
      </c>
      <c r="M142" s="64" t="s">
        <v>391</v>
      </c>
      <c r="N142" s="59" t="s">
        <v>391</v>
      </c>
      <c r="O142" s="41" t="s">
        <v>391</v>
      </c>
      <c r="P142" s="64">
        <v>5.0169949999999996</v>
      </c>
      <c r="Q142" s="59" t="s">
        <v>391</v>
      </c>
      <c r="R142" s="41">
        <v>10.819672000000001</v>
      </c>
      <c r="S142" s="64">
        <v>9.3541799999999995</v>
      </c>
      <c r="T142" s="59">
        <v>-0.13544700000000001</v>
      </c>
    </row>
    <row r="143" spans="1:20" ht="15" thickBot="1" x14ac:dyDescent="0.35">
      <c r="A143" s="37">
        <v>130</v>
      </c>
      <c r="B143" s="34" t="s">
        <v>131</v>
      </c>
      <c r="C143" s="41">
        <v>3.8351120000000001</v>
      </c>
      <c r="D143" s="41">
        <v>5.2553929999999998</v>
      </c>
      <c r="E143" s="63">
        <v>0.370336</v>
      </c>
      <c r="F143" s="64">
        <v>1.9212359999999999</v>
      </c>
      <c r="G143" s="64">
        <v>2.1390370000000001</v>
      </c>
      <c r="H143" s="59">
        <v>0.11336499999999999</v>
      </c>
      <c r="I143" s="41">
        <v>1.037909</v>
      </c>
      <c r="J143" s="64">
        <v>1.3368979999999999</v>
      </c>
      <c r="K143" s="59">
        <v>0.28806799999999999</v>
      </c>
      <c r="L143" s="41" t="s">
        <v>391</v>
      </c>
      <c r="M143" s="64" t="s">
        <v>391</v>
      </c>
      <c r="N143" s="59" t="s">
        <v>391</v>
      </c>
      <c r="O143" s="41">
        <v>5.8594030000000004</v>
      </c>
      <c r="P143" s="64">
        <v>9.164669</v>
      </c>
      <c r="Q143" s="59">
        <v>0.56409600000000004</v>
      </c>
      <c r="R143" s="41">
        <v>5.8299589999999997</v>
      </c>
      <c r="S143" s="64">
        <v>7.385211</v>
      </c>
      <c r="T143" s="59">
        <v>0.26676800000000001</v>
      </c>
    </row>
    <row r="144" spans="1:20" ht="15" thickBot="1" x14ac:dyDescent="0.35">
      <c r="A144" s="37">
        <v>131</v>
      </c>
      <c r="B144" s="34" t="s">
        <v>132</v>
      </c>
      <c r="C144" s="41">
        <v>4.6498840000000001</v>
      </c>
      <c r="D144" s="41">
        <v>5.9618979999999997</v>
      </c>
      <c r="E144" s="63">
        <v>0.28216000000000002</v>
      </c>
      <c r="F144" s="64">
        <v>2.6492249999999999</v>
      </c>
      <c r="G144" s="64">
        <v>2.8151039999999998</v>
      </c>
      <c r="H144" s="59">
        <v>6.2614000000000003E-2</v>
      </c>
      <c r="I144" s="41">
        <v>1.9237109999999999</v>
      </c>
      <c r="J144" s="64">
        <v>2.236774</v>
      </c>
      <c r="K144" s="59">
        <v>0.16273899999999999</v>
      </c>
      <c r="L144" s="41" t="s">
        <v>391</v>
      </c>
      <c r="M144" s="64">
        <v>1.479843</v>
      </c>
      <c r="N144" s="59" t="s">
        <v>391</v>
      </c>
      <c r="O144" s="41">
        <v>5.6172360000000001</v>
      </c>
      <c r="P144" s="64">
        <v>8.3772749999999991</v>
      </c>
      <c r="Q144" s="59">
        <v>0.49135099999999998</v>
      </c>
      <c r="R144" s="41">
        <v>6.5845880000000001</v>
      </c>
      <c r="S144" s="64">
        <v>8.0540900000000004</v>
      </c>
      <c r="T144" s="59">
        <v>0.22317200000000001</v>
      </c>
    </row>
    <row r="145" spans="1:20" ht="15" thickBot="1" x14ac:dyDescent="0.35">
      <c r="A145" s="37">
        <v>132</v>
      </c>
      <c r="B145" s="34" t="s">
        <v>133</v>
      </c>
      <c r="C145" s="41" t="s">
        <v>391</v>
      </c>
      <c r="D145" s="41">
        <v>6.0992680000000004</v>
      </c>
      <c r="E145" s="63" t="s">
        <v>391</v>
      </c>
      <c r="F145" s="64" t="s">
        <v>391</v>
      </c>
      <c r="G145" s="64" t="s">
        <v>391</v>
      </c>
      <c r="H145" s="59" t="s">
        <v>391</v>
      </c>
      <c r="I145" s="41" t="s">
        <v>391</v>
      </c>
      <c r="J145" s="64" t="s">
        <v>391</v>
      </c>
      <c r="K145" s="59" t="s">
        <v>391</v>
      </c>
      <c r="L145" s="41" t="s">
        <v>391</v>
      </c>
      <c r="M145" s="64" t="s">
        <v>391</v>
      </c>
      <c r="N145" s="59" t="s">
        <v>391</v>
      </c>
      <c r="O145" s="41" t="s">
        <v>391</v>
      </c>
      <c r="P145" s="64">
        <v>4.0765520000000004</v>
      </c>
      <c r="Q145" s="59" t="s">
        <v>391</v>
      </c>
      <c r="R145" s="41">
        <v>6.2048439999999996</v>
      </c>
      <c r="S145" s="64">
        <v>5.8036399999999997</v>
      </c>
      <c r="T145" s="59">
        <v>-6.4659999999999995E-2</v>
      </c>
    </row>
    <row r="146" spans="1:20" ht="15" thickBot="1" x14ac:dyDescent="0.35">
      <c r="A146" s="37">
        <v>133</v>
      </c>
      <c r="B146" s="34" t="s">
        <v>134</v>
      </c>
      <c r="C146" s="41">
        <v>3.225806</v>
      </c>
      <c r="D146" s="41">
        <v>4.9520049999999998</v>
      </c>
      <c r="E146" s="63">
        <v>0.53512099999999996</v>
      </c>
      <c r="F146" s="64">
        <v>1.886395</v>
      </c>
      <c r="G146" s="64">
        <v>2.136352</v>
      </c>
      <c r="H146" s="59">
        <v>0.13250500000000001</v>
      </c>
      <c r="I146" s="41">
        <v>1.4516119999999999</v>
      </c>
      <c r="J146" s="64">
        <v>1.481663</v>
      </c>
      <c r="K146" s="59">
        <v>2.0701000000000001E-2</v>
      </c>
      <c r="L146" s="41">
        <v>0.86255199999999999</v>
      </c>
      <c r="M146" s="64">
        <v>0.84174199999999999</v>
      </c>
      <c r="N146" s="59">
        <v>-2.4126999999999999E-2</v>
      </c>
      <c r="O146" s="41">
        <v>3.646563</v>
      </c>
      <c r="P146" s="64">
        <v>5.2424309999999998</v>
      </c>
      <c r="Q146" s="59">
        <v>0.43763600000000002</v>
      </c>
      <c r="R146" s="41">
        <v>5.2244029999999997</v>
      </c>
      <c r="S146" s="64">
        <v>4.8584779999999999</v>
      </c>
      <c r="T146" s="59">
        <v>-7.0041999999999993E-2</v>
      </c>
    </row>
    <row r="147" spans="1:20" ht="15" thickBot="1" x14ac:dyDescent="0.35">
      <c r="A147" s="37">
        <v>134</v>
      </c>
      <c r="B147" s="34" t="s">
        <v>135</v>
      </c>
      <c r="C147" s="41">
        <v>3.8361130000000001</v>
      </c>
      <c r="D147" s="41">
        <v>5.5433690000000002</v>
      </c>
      <c r="E147" s="63">
        <v>0.445048</v>
      </c>
      <c r="F147" s="64">
        <v>1.4300299999999999</v>
      </c>
      <c r="G147" s="64">
        <v>1.8843460000000001</v>
      </c>
      <c r="H147" s="59">
        <v>0.31769599999999998</v>
      </c>
      <c r="I147" s="41">
        <v>1.7591639999999999</v>
      </c>
      <c r="J147" s="64">
        <v>1.6450640000000001</v>
      </c>
      <c r="K147" s="59">
        <v>-6.4861000000000002E-2</v>
      </c>
      <c r="L147" s="41" t="s">
        <v>391</v>
      </c>
      <c r="M147" s="64" t="s">
        <v>391</v>
      </c>
      <c r="N147" s="59" t="s">
        <v>391</v>
      </c>
      <c r="O147" s="41">
        <v>3.4048340000000001</v>
      </c>
      <c r="P147" s="64">
        <v>5.9720829999999996</v>
      </c>
      <c r="Q147" s="59">
        <v>0.75400100000000003</v>
      </c>
      <c r="R147" s="41">
        <v>4.868913</v>
      </c>
      <c r="S147" s="64">
        <v>6.9292119999999997</v>
      </c>
      <c r="T147" s="59">
        <v>0.423153</v>
      </c>
    </row>
    <row r="148" spans="1:20" ht="15" thickBot="1" x14ac:dyDescent="0.35">
      <c r="A148" s="37">
        <v>135</v>
      </c>
      <c r="B148" s="34" t="s">
        <v>136</v>
      </c>
      <c r="C148" s="41">
        <v>3.4556650000000002</v>
      </c>
      <c r="D148" s="41">
        <v>5.6493989999999998</v>
      </c>
      <c r="E148" s="63">
        <v>0.634822</v>
      </c>
      <c r="F148" s="64">
        <v>1.116171</v>
      </c>
      <c r="G148" s="64">
        <v>1.576576</v>
      </c>
      <c r="H148" s="59">
        <v>0.41248600000000002</v>
      </c>
      <c r="I148" s="41">
        <v>1.214394</v>
      </c>
      <c r="J148" s="64">
        <v>1.43581</v>
      </c>
      <c r="K148" s="59">
        <v>0.18232599999999999</v>
      </c>
      <c r="L148" s="41" t="s">
        <v>391</v>
      </c>
      <c r="M148" s="64">
        <v>0.96659099999999998</v>
      </c>
      <c r="N148" s="59" t="s">
        <v>391</v>
      </c>
      <c r="O148" s="41">
        <v>4.7682820000000001</v>
      </c>
      <c r="P148" s="64">
        <v>6.775525</v>
      </c>
      <c r="Q148" s="59">
        <v>0.42095700000000003</v>
      </c>
      <c r="R148" s="41">
        <v>5.3665500000000002</v>
      </c>
      <c r="S148" s="64">
        <v>5.9215460000000002</v>
      </c>
      <c r="T148" s="59">
        <v>0.103417</v>
      </c>
    </row>
    <row r="149" spans="1:20" ht="15" thickBot="1" x14ac:dyDescent="0.35">
      <c r="A149" s="37">
        <v>136</v>
      </c>
      <c r="B149" s="34" t="s">
        <v>137</v>
      </c>
      <c r="C149" s="41">
        <v>4.2088150000000004</v>
      </c>
      <c r="D149" s="41">
        <v>5.9890920000000003</v>
      </c>
      <c r="E149" s="63">
        <v>0.422987</v>
      </c>
      <c r="F149" s="64">
        <v>2.6734100000000001</v>
      </c>
      <c r="G149" s="64">
        <v>2.9548830000000001</v>
      </c>
      <c r="H149" s="59">
        <v>0.105286</v>
      </c>
      <c r="I149" s="41">
        <v>1.7431350000000001</v>
      </c>
      <c r="J149" s="64">
        <v>1.8740699999999999</v>
      </c>
      <c r="K149" s="59">
        <v>7.5114E-2</v>
      </c>
      <c r="L149" s="41" t="s">
        <v>391</v>
      </c>
      <c r="M149" s="64" t="s">
        <v>391</v>
      </c>
      <c r="N149" s="59" t="s">
        <v>391</v>
      </c>
      <c r="O149" s="41">
        <v>6.9093200000000001</v>
      </c>
      <c r="P149" s="64">
        <v>10.292513</v>
      </c>
      <c r="Q149" s="59">
        <v>0.48965599999999998</v>
      </c>
      <c r="R149" s="41">
        <v>7.4241320000000002</v>
      </c>
      <c r="S149" s="64">
        <v>7.9127409999999996</v>
      </c>
      <c r="T149" s="59">
        <v>6.5812999999999997E-2</v>
      </c>
    </row>
    <row r="150" spans="1:20" ht="15" thickBot="1" x14ac:dyDescent="0.35">
      <c r="A150" s="37">
        <v>137</v>
      </c>
      <c r="B150" s="34" t="s">
        <v>138</v>
      </c>
      <c r="C150" s="41">
        <v>4.0912819999999996</v>
      </c>
      <c r="D150" s="41">
        <v>4.9291229999999997</v>
      </c>
      <c r="E150" s="63">
        <v>0.204786</v>
      </c>
      <c r="F150" s="64">
        <v>2.251233</v>
      </c>
      <c r="G150" s="64">
        <v>2.359858</v>
      </c>
      <c r="H150" s="59">
        <v>4.8251000000000002E-2</v>
      </c>
      <c r="I150" s="41">
        <v>1.4288650000000001</v>
      </c>
      <c r="J150" s="64">
        <v>1.4376610000000001</v>
      </c>
      <c r="K150" s="59">
        <v>6.1549999999999999E-3</v>
      </c>
      <c r="L150" s="41">
        <v>1.1170500000000001</v>
      </c>
      <c r="M150" s="64">
        <v>1.179929</v>
      </c>
      <c r="N150" s="59">
        <v>5.629E-2</v>
      </c>
      <c r="O150" s="41">
        <v>8.2168310000000009</v>
      </c>
      <c r="P150" s="64">
        <v>10.707957</v>
      </c>
      <c r="Q150" s="59">
        <v>0.30317300000000003</v>
      </c>
      <c r="R150" s="41">
        <v>6.6885960000000004</v>
      </c>
      <c r="S150" s="64">
        <v>7.4782529999999996</v>
      </c>
      <c r="T150" s="59">
        <v>0.11806</v>
      </c>
    </row>
    <row r="151" spans="1:20" ht="15" thickBot="1" x14ac:dyDescent="0.35">
      <c r="A151" s="37">
        <v>138</v>
      </c>
      <c r="B151" s="34" t="s">
        <v>139</v>
      </c>
      <c r="C151" s="41">
        <v>3.9588990000000002</v>
      </c>
      <c r="D151" s="41">
        <v>5.8327270000000002</v>
      </c>
      <c r="E151" s="63">
        <v>0.47332000000000002</v>
      </c>
      <c r="F151" s="64">
        <v>2.2363249999999999</v>
      </c>
      <c r="G151" s="64">
        <v>2.88</v>
      </c>
      <c r="H151" s="59">
        <v>0.287827</v>
      </c>
      <c r="I151" s="41">
        <v>1.722574</v>
      </c>
      <c r="J151" s="64">
        <v>1.94909</v>
      </c>
      <c r="K151" s="59">
        <v>0.131498</v>
      </c>
      <c r="L151" s="41" t="s">
        <v>391</v>
      </c>
      <c r="M151" s="64">
        <v>0.87272700000000003</v>
      </c>
      <c r="N151" s="59" t="s">
        <v>391</v>
      </c>
      <c r="O151" s="41">
        <v>5.0166209999999998</v>
      </c>
      <c r="P151" s="64">
        <v>6.72</v>
      </c>
      <c r="Q151" s="59">
        <v>0.33954699999999999</v>
      </c>
      <c r="R151" s="41">
        <v>5.2130549999999998</v>
      </c>
      <c r="S151" s="64">
        <v>6.2181810000000004</v>
      </c>
      <c r="T151" s="59">
        <v>0.19280900000000001</v>
      </c>
    </row>
    <row r="152" spans="1:20" ht="15" thickBot="1" x14ac:dyDescent="0.35">
      <c r="A152" s="37">
        <v>139</v>
      </c>
      <c r="B152" s="34" t="s">
        <v>140</v>
      </c>
      <c r="C152" s="41">
        <v>4.0704570000000002</v>
      </c>
      <c r="D152" s="41">
        <v>5.7343099999999998</v>
      </c>
      <c r="E152" s="63">
        <v>0.40876299999999999</v>
      </c>
      <c r="F152" s="64">
        <v>2.2542659999999999</v>
      </c>
      <c r="G152" s="64">
        <v>2.596368</v>
      </c>
      <c r="H152" s="59">
        <v>0.151757</v>
      </c>
      <c r="I152" s="41">
        <v>1.1408229999999999</v>
      </c>
      <c r="J152" s="64">
        <v>1.1548259999999999</v>
      </c>
      <c r="K152" s="59">
        <v>1.2274E-2</v>
      </c>
      <c r="L152" s="41" t="s">
        <v>391</v>
      </c>
      <c r="M152" s="64">
        <v>1.130933</v>
      </c>
      <c r="N152" s="59" t="s">
        <v>391</v>
      </c>
      <c r="O152" s="41">
        <v>5.9505330000000001</v>
      </c>
      <c r="P152" s="64">
        <v>9.2306460000000001</v>
      </c>
      <c r="Q152" s="59">
        <v>0.55123</v>
      </c>
      <c r="R152" s="41">
        <v>7.4564199999999996</v>
      </c>
      <c r="S152" s="64">
        <v>9.0633949999999999</v>
      </c>
      <c r="T152" s="59">
        <v>0.21551500000000001</v>
      </c>
    </row>
    <row r="153" spans="1:20" ht="15" thickBot="1" x14ac:dyDescent="0.35">
      <c r="A153" s="37">
        <v>140</v>
      </c>
      <c r="B153" s="34" t="s">
        <v>141</v>
      </c>
      <c r="C153" s="41">
        <v>3.9174530000000001</v>
      </c>
      <c r="D153" s="41">
        <v>5.4333140000000002</v>
      </c>
      <c r="E153" s="63">
        <v>0.38695000000000002</v>
      </c>
      <c r="F153" s="64">
        <v>1.5127660000000001</v>
      </c>
      <c r="G153" s="64">
        <v>2.7484310000000001</v>
      </c>
      <c r="H153" s="59">
        <v>0.81682399999999999</v>
      </c>
      <c r="I153" s="41">
        <v>1.2242040000000001</v>
      </c>
      <c r="J153" s="64">
        <v>1.9938039999999999</v>
      </c>
      <c r="K153" s="59">
        <v>0.62865300000000002</v>
      </c>
      <c r="L153" s="41" t="s">
        <v>391</v>
      </c>
      <c r="M153" s="64">
        <v>1.207403</v>
      </c>
      <c r="N153" s="59" t="s">
        <v>391</v>
      </c>
      <c r="O153" s="41">
        <v>7.039174</v>
      </c>
      <c r="P153" s="64">
        <v>9.8101509999999994</v>
      </c>
      <c r="Q153" s="59">
        <v>0.39365</v>
      </c>
      <c r="R153" s="41">
        <v>4.0748509999999998</v>
      </c>
      <c r="S153" s="64">
        <v>6.1958849999999996</v>
      </c>
      <c r="T153" s="59">
        <v>0.52051800000000004</v>
      </c>
    </row>
    <row r="154" spans="1:20" ht="15" thickBot="1" x14ac:dyDescent="0.35">
      <c r="A154" s="37">
        <v>141</v>
      </c>
      <c r="B154" s="34" t="s">
        <v>142</v>
      </c>
      <c r="C154" s="41" t="s">
        <v>391</v>
      </c>
      <c r="D154" s="41">
        <v>4.5963649999999996</v>
      </c>
      <c r="E154" s="63" t="s">
        <v>391</v>
      </c>
      <c r="F154" s="64" t="s">
        <v>391</v>
      </c>
      <c r="G154" s="64">
        <v>2.2400669999999998</v>
      </c>
      <c r="H154" s="59" t="s">
        <v>391</v>
      </c>
      <c r="I154" s="41" t="s">
        <v>391</v>
      </c>
      <c r="J154" s="64">
        <v>1.637785</v>
      </c>
      <c r="K154" s="59" t="s">
        <v>391</v>
      </c>
      <c r="L154" s="41" t="s">
        <v>391</v>
      </c>
      <c r="M154" s="64" t="s">
        <v>391</v>
      </c>
      <c r="N154" s="59" t="s">
        <v>391</v>
      </c>
      <c r="O154" s="41">
        <v>3.7251349999999999</v>
      </c>
      <c r="P154" s="64">
        <v>5.906593</v>
      </c>
      <c r="Q154" s="59">
        <v>0.58560500000000004</v>
      </c>
      <c r="R154" s="41" t="s">
        <v>391</v>
      </c>
      <c r="S154" s="64">
        <v>3.8355869999999999</v>
      </c>
      <c r="T154" s="59" t="s">
        <v>391</v>
      </c>
    </row>
    <row r="155" spans="1:20" ht="15" thickBot="1" x14ac:dyDescent="0.35">
      <c r="A155" s="37">
        <v>142</v>
      </c>
      <c r="B155" s="34" t="s">
        <v>143</v>
      </c>
      <c r="C155" s="41">
        <v>3.5389499999999998</v>
      </c>
      <c r="D155" s="41">
        <v>5.3867919999999998</v>
      </c>
      <c r="E155" s="63">
        <v>0.52214400000000005</v>
      </c>
      <c r="F155" s="64">
        <v>1.577736</v>
      </c>
      <c r="G155" s="64">
        <v>3.056603</v>
      </c>
      <c r="H155" s="59">
        <v>0.937334</v>
      </c>
      <c r="I155" s="41">
        <v>1.2490410000000001</v>
      </c>
      <c r="J155" s="64">
        <v>1.4056599999999999</v>
      </c>
      <c r="K155" s="59">
        <v>0.125391</v>
      </c>
      <c r="L155" s="41" t="s">
        <v>391</v>
      </c>
      <c r="M155" s="64">
        <v>1.2924519999999999</v>
      </c>
      <c r="N155" s="59" t="s">
        <v>391</v>
      </c>
      <c r="O155" s="41">
        <v>4.9085130000000001</v>
      </c>
      <c r="P155" s="64">
        <v>6.8962260000000004</v>
      </c>
      <c r="Q155" s="59">
        <v>0.40495199999999998</v>
      </c>
      <c r="R155" s="41">
        <v>7.8448549999999999</v>
      </c>
      <c r="S155" s="64">
        <v>10.122641</v>
      </c>
      <c r="T155" s="59">
        <v>0.290354</v>
      </c>
    </row>
    <row r="156" spans="1:20" ht="15" thickBot="1" x14ac:dyDescent="0.35">
      <c r="A156" s="37">
        <v>143</v>
      </c>
      <c r="B156" s="34" t="s">
        <v>144</v>
      </c>
      <c r="C156" s="41">
        <v>3.5925690000000001</v>
      </c>
      <c r="D156" s="41">
        <v>5.2093540000000003</v>
      </c>
      <c r="E156" s="63">
        <v>0.45003500000000002</v>
      </c>
      <c r="F156" s="64">
        <v>2.388242</v>
      </c>
      <c r="G156" s="64">
        <v>3.3118609999999999</v>
      </c>
      <c r="H156" s="59">
        <v>0.386735</v>
      </c>
      <c r="I156" s="41">
        <v>1.4492750000000001</v>
      </c>
      <c r="J156" s="64">
        <v>1.4143669999999999</v>
      </c>
      <c r="K156" s="59">
        <v>-2.4087000000000001E-2</v>
      </c>
      <c r="L156" s="41">
        <v>0.857317</v>
      </c>
      <c r="M156" s="64">
        <v>1.0852820000000001</v>
      </c>
      <c r="N156" s="59">
        <v>0.265905</v>
      </c>
      <c r="O156" s="41">
        <v>4.3886500000000002</v>
      </c>
      <c r="P156" s="64">
        <v>7.6039770000000004</v>
      </c>
      <c r="Q156" s="59">
        <v>0.73264600000000002</v>
      </c>
      <c r="R156" s="41">
        <v>8.1581270000000004</v>
      </c>
      <c r="S156" s="64">
        <v>8.6332439999999995</v>
      </c>
      <c r="T156" s="59">
        <v>5.8237999999999998E-2</v>
      </c>
    </row>
    <row r="157" spans="1:20" ht="15" thickBot="1" x14ac:dyDescent="0.35">
      <c r="A157" s="37">
        <v>144</v>
      </c>
      <c r="B157" s="34" t="s">
        <v>145</v>
      </c>
      <c r="C157" s="41">
        <v>5.0733059999999996</v>
      </c>
      <c r="D157" s="41">
        <v>8.0369299999999999</v>
      </c>
      <c r="E157" s="63">
        <v>0.58416000000000001</v>
      </c>
      <c r="F157" s="64">
        <v>2.8857339999999998</v>
      </c>
      <c r="G157" s="64">
        <v>2.678976</v>
      </c>
      <c r="H157" s="59">
        <v>-7.1649000000000004E-2</v>
      </c>
      <c r="I157" s="41">
        <v>1.3109919999999999</v>
      </c>
      <c r="J157" s="64">
        <v>1.2713779999999999</v>
      </c>
      <c r="K157" s="59">
        <v>-3.0217000000000001E-2</v>
      </c>
      <c r="L157" s="41" t="s">
        <v>391</v>
      </c>
      <c r="M157" s="64">
        <v>0.80217899999999998</v>
      </c>
      <c r="N157" s="59" t="s">
        <v>391</v>
      </c>
      <c r="O157" s="41">
        <v>4.3751449999999998</v>
      </c>
      <c r="P157" s="64">
        <v>6.0693200000000003</v>
      </c>
      <c r="Q157" s="59">
        <v>0.38722699999999999</v>
      </c>
      <c r="R157" s="41">
        <v>6.919556</v>
      </c>
      <c r="S157" s="64">
        <v>8.4304520000000007</v>
      </c>
      <c r="T157" s="59">
        <v>0.21835099999999999</v>
      </c>
    </row>
    <row r="158" spans="1:20" ht="15" thickBot="1" x14ac:dyDescent="0.35">
      <c r="A158" s="37">
        <v>145</v>
      </c>
      <c r="B158" s="34" t="s">
        <v>146</v>
      </c>
      <c r="C158" s="41">
        <v>5.09483</v>
      </c>
      <c r="D158" s="41">
        <v>7.6288280000000004</v>
      </c>
      <c r="E158" s="63">
        <v>0.49736599999999997</v>
      </c>
      <c r="F158" s="64" t="s">
        <v>391</v>
      </c>
      <c r="G158" s="64" t="s">
        <v>391</v>
      </c>
      <c r="H158" s="61" t="s">
        <v>391</v>
      </c>
      <c r="I158" s="40" t="s">
        <v>391</v>
      </c>
      <c r="J158" s="65" t="s">
        <v>391</v>
      </c>
      <c r="K158" s="61" t="s">
        <v>391</v>
      </c>
      <c r="L158" s="40" t="s">
        <v>391</v>
      </c>
      <c r="M158" s="65" t="s">
        <v>391</v>
      </c>
      <c r="N158" s="61" t="s">
        <v>391</v>
      </c>
      <c r="O158" s="40" t="s">
        <v>391</v>
      </c>
      <c r="P158" s="65">
        <v>4.181184</v>
      </c>
      <c r="Q158" s="61" t="s">
        <v>391</v>
      </c>
      <c r="R158" s="40">
        <v>5.9501670000000004</v>
      </c>
      <c r="S158" s="65">
        <v>6.0517139999999996</v>
      </c>
      <c r="T158" s="61">
        <v>1.7066000000000001E-2</v>
      </c>
    </row>
    <row r="159" spans="1:20" ht="15" thickBot="1" x14ac:dyDescent="0.35">
      <c r="A159" s="37">
        <v>146</v>
      </c>
      <c r="B159" s="34" t="s">
        <v>147</v>
      </c>
      <c r="C159" s="41">
        <v>3.825742</v>
      </c>
      <c r="D159" s="41">
        <v>4.7946770000000001</v>
      </c>
      <c r="E159" s="63">
        <v>0.25326700000000002</v>
      </c>
      <c r="F159" s="64">
        <v>1.362376</v>
      </c>
      <c r="G159" s="64">
        <v>1.674696</v>
      </c>
      <c r="H159" s="59">
        <v>0.22924600000000001</v>
      </c>
      <c r="I159" s="41">
        <v>1.5366329999999999</v>
      </c>
      <c r="J159" s="64">
        <v>1.4605790000000001</v>
      </c>
      <c r="K159" s="59">
        <v>-4.9494000000000003E-2</v>
      </c>
      <c r="L159" s="41" t="s">
        <v>391</v>
      </c>
      <c r="M159" s="64">
        <v>0.97116999999999998</v>
      </c>
      <c r="N159" s="59" t="s">
        <v>391</v>
      </c>
      <c r="O159" s="41">
        <v>4</v>
      </c>
      <c r="P159" s="64">
        <v>5.9111409999999998</v>
      </c>
      <c r="Q159" s="59">
        <v>0.47778500000000002</v>
      </c>
      <c r="R159" s="41">
        <v>7.0019799999999996</v>
      </c>
      <c r="S159" s="64">
        <v>6.8211360000000001</v>
      </c>
      <c r="T159" s="59">
        <v>-2.5828E-2</v>
      </c>
    </row>
    <row r="160" spans="1:20" ht="15" thickBot="1" x14ac:dyDescent="0.35">
      <c r="A160" s="37">
        <v>147</v>
      </c>
      <c r="B160" s="34" t="s">
        <v>148</v>
      </c>
      <c r="C160" s="41">
        <v>3.5565929999999999</v>
      </c>
      <c r="D160" s="41">
        <v>4.4293690000000003</v>
      </c>
      <c r="E160" s="63">
        <v>0.245396</v>
      </c>
      <c r="F160" s="64" t="s">
        <v>391</v>
      </c>
      <c r="G160" s="64" t="s">
        <v>391</v>
      </c>
      <c r="H160" s="59" t="s">
        <v>391</v>
      </c>
      <c r="I160" s="41" t="s">
        <v>391</v>
      </c>
      <c r="J160" s="64" t="s">
        <v>391</v>
      </c>
      <c r="K160" s="59" t="s">
        <v>391</v>
      </c>
      <c r="L160" s="41" t="s">
        <v>391</v>
      </c>
      <c r="M160" s="64" t="s">
        <v>391</v>
      </c>
      <c r="N160" s="59" t="s">
        <v>391</v>
      </c>
      <c r="O160" s="41">
        <v>5.6853579999999999</v>
      </c>
      <c r="P160" s="64">
        <v>8.0806059999999995</v>
      </c>
      <c r="Q160" s="59">
        <v>0.42130099999999998</v>
      </c>
      <c r="R160" s="41">
        <v>5.4517129999999998</v>
      </c>
      <c r="S160" s="64">
        <v>6.1053470000000001</v>
      </c>
      <c r="T160" s="59">
        <v>0.119895</v>
      </c>
    </row>
    <row r="161" spans="1:20" ht="15" thickBot="1" x14ac:dyDescent="0.35">
      <c r="A161" s="37">
        <v>148</v>
      </c>
      <c r="B161" s="34" t="s">
        <v>149</v>
      </c>
      <c r="C161" s="41">
        <v>5.1550510000000003</v>
      </c>
      <c r="D161" s="41">
        <v>9.0929040000000008</v>
      </c>
      <c r="E161" s="63">
        <v>0.76388199999999995</v>
      </c>
      <c r="F161" s="64">
        <v>1.8542190000000001</v>
      </c>
      <c r="G161" s="64">
        <v>2.333577</v>
      </c>
      <c r="H161" s="59">
        <v>0.25852199999999997</v>
      </c>
      <c r="I161" s="41">
        <v>1.782289</v>
      </c>
      <c r="J161" s="64">
        <v>2.0190190000000001</v>
      </c>
      <c r="K161" s="59">
        <v>0.132823</v>
      </c>
      <c r="L161" s="41">
        <v>0.87915600000000005</v>
      </c>
      <c r="M161" s="64">
        <v>1.258229</v>
      </c>
      <c r="N161" s="59">
        <v>0.43117800000000001</v>
      </c>
      <c r="O161" s="41">
        <v>5.6106129999999999</v>
      </c>
      <c r="P161" s="64">
        <v>7.9370880000000001</v>
      </c>
      <c r="Q161" s="59">
        <v>0.41465600000000002</v>
      </c>
      <c r="R161" s="41">
        <v>3.1649609999999999</v>
      </c>
      <c r="S161" s="64">
        <v>3.6869049999999999</v>
      </c>
      <c r="T161" s="59">
        <v>0.164913</v>
      </c>
    </row>
    <row r="162" spans="1:20" ht="15" thickBot="1" x14ac:dyDescent="0.35">
      <c r="A162" s="37">
        <v>149</v>
      </c>
      <c r="B162" s="34" t="s">
        <v>150</v>
      </c>
      <c r="C162" s="41">
        <v>3.184456</v>
      </c>
      <c r="D162" s="41">
        <v>6.1636759999999997</v>
      </c>
      <c r="E162" s="63">
        <v>0.93554999999999999</v>
      </c>
      <c r="F162" s="64">
        <v>1.8381160000000001</v>
      </c>
      <c r="G162" s="64">
        <v>2.4654699999999998</v>
      </c>
      <c r="H162" s="59">
        <v>0.34130199999999999</v>
      </c>
      <c r="I162" s="41">
        <v>1.4269590000000001</v>
      </c>
      <c r="J162" s="64">
        <v>1.600619</v>
      </c>
      <c r="K162" s="59">
        <v>0.121699</v>
      </c>
      <c r="L162" s="41" t="s">
        <v>391</v>
      </c>
      <c r="M162" s="64">
        <v>0.987479</v>
      </c>
      <c r="N162" s="59" t="s">
        <v>391</v>
      </c>
      <c r="O162" s="41">
        <v>3.3456939999999999</v>
      </c>
      <c r="P162" s="64">
        <v>5.4989020000000002</v>
      </c>
      <c r="Q162" s="59">
        <v>0.64357500000000001</v>
      </c>
      <c r="R162" s="41">
        <v>7.4250239999999996</v>
      </c>
      <c r="S162" s="64">
        <v>8.2483540000000009</v>
      </c>
      <c r="T162" s="59">
        <v>0.110885</v>
      </c>
    </row>
    <row r="163" spans="1:20" ht="15" thickBot="1" x14ac:dyDescent="0.35">
      <c r="A163" s="37">
        <v>150</v>
      </c>
      <c r="B163" s="34" t="s">
        <v>151</v>
      </c>
      <c r="C163" s="41">
        <v>3.6890800000000001</v>
      </c>
      <c r="D163" s="41">
        <v>6.5442309999999999</v>
      </c>
      <c r="E163" s="63">
        <v>0.77394600000000002</v>
      </c>
      <c r="F163" s="64">
        <v>1.6162859999999999</v>
      </c>
      <c r="G163" s="64">
        <v>2.218054</v>
      </c>
      <c r="H163" s="59">
        <v>0.37231500000000001</v>
      </c>
      <c r="I163" s="41">
        <v>1.6471309999999999</v>
      </c>
      <c r="J163" s="64">
        <v>1.817123</v>
      </c>
      <c r="K163" s="59">
        <v>0.103204</v>
      </c>
      <c r="L163" s="41">
        <v>0.72794499999999995</v>
      </c>
      <c r="M163" s="64">
        <v>1.0928599999999999</v>
      </c>
      <c r="N163" s="59">
        <v>0.50129400000000002</v>
      </c>
      <c r="O163" s="41">
        <v>6.3232569999999999</v>
      </c>
      <c r="P163" s="64">
        <v>7.9862900000000003</v>
      </c>
      <c r="Q163" s="59">
        <v>0.26300200000000001</v>
      </c>
      <c r="R163" s="41">
        <v>8.0012329999999992</v>
      </c>
      <c r="S163" s="64">
        <v>8.8916190000000004</v>
      </c>
      <c r="T163" s="59">
        <v>0.111281</v>
      </c>
    </row>
    <row r="164" spans="1:20" x14ac:dyDescent="0.3">
      <c r="R164"/>
    </row>
    <row r="165" spans="1:20" x14ac:dyDescent="0.3">
      <c r="R165"/>
    </row>
    <row r="166" spans="1:20" x14ac:dyDescent="0.3">
      <c r="R166"/>
    </row>
    <row r="167" spans="1:20" x14ac:dyDescent="0.3">
      <c r="R167"/>
    </row>
    <row r="168" spans="1:20" x14ac:dyDescent="0.3">
      <c r="R168"/>
    </row>
    <row r="169" spans="1:20" x14ac:dyDescent="0.3">
      <c r="R169"/>
    </row>
    <row r="170" spans="1:20" x14ac:dyDescent="0.3">
      <c r="R170"/>
    </row>
    <row r="171" spans="1:20" x14ac:dyDescent="0.3">
      <c r="R171"/>
    </row>
    <row r="172" spans="1:20" x14ac:dyDescent="0.3">
      <c r="R172"/>
    </row>
    <row r="173" spans="1:20" x14ac:dyDescent="0.3">
      <c r="R173"/>
    </row>
    <row r="174" spans="1:20" x14ac:dyDescent="0.3">
      <c r="R174"/>
    </row>
    <row r="175" spans="1:20" x14ac:dyDescent="0.3">
      <c r="R175"/>
    </row>
    <row r="176" spans="1:20" x14ac:dyDescent="0.3">
      <c r="R176"/>
    </row>
    <row r="177" spans="18:18" x14ac:dyDescent="0.3">
      <c r="R177"/>
    </row>
    <row r="178" spans="18:18" x14ac:dyDescent="0.3">
      <c r="R178"/>
    </row>
    <row r="179" spans="18:18" x14ac:dyDescent="0.3">
      <c r="R179"/>
    </row>
    <row r="180" spans="18:18" x14ac:dyDescent="0.3">
      <c r="R180"/>
    </row>
    <row r="181" spans="18:18" x14ac:dyDescent="0.3">
      <c r="R181"/>
    </row>
    <row r="182" spans="18:18" x14ac:dyDescent="0.3">
      <c r="R182"/>
    </row>
    <row r="183" spans="18:18" x14ac:dyDescent="0.3">
      <c r="R183"/>
    </row>
    <row r="184" spans="18:18" x14ac:dyDescent="0.3">
      <c r="R184"/>
    </row>
    <row r="185" spans="18:18" x14ac:dyDescent="0.3">
      <c r="R185"/>
    </row>
    <row r="186" spans="18:18" x14ac:dyDescent="0.3">
      <c r="R186"/>
    </row>
    <row r="187" spans="18:18" x14ac:dyDescent="0.3">
      <c r="R187"/>
    </row>
    <row r="188" spans="18:18" x14ac:dyDescent="0.3">
      <c r="R188"/>
    </row>
    <row r="189" spans="18:18" x14ac:dyDescent="0.3">
      <c r="R189"/>
    </row>
    <row r="190" spans="18:18" x14ac:dyDescent="0.3">
      <c r="R190"/>
    </row>
    <row r="191" spans="18:18" x14ac:dyDescent="0.3">
      <c r="R191"/>
    </row>
    <row r="192" spans="18:18" x14ac:dyDescent="0.3">
      <c r="R192"/>
    </row>
    <row r="193" spans="18:18" x14ac:dyDescent="0.3">
      <c r="R193"/>
    </row>
    <row r="194" spans="18:18" x14ac:dyDescent="0.3">
      <c r="R194"/>
    </row>
    <row r="195" spans="18:18" x14ac:dyDescent="0.3">
      <c r="R195"/>
    </row>
    <row r="196" spans="18:18" x14ac:dyDescent="0.3">
      <c r="R196"/>
    </row>
    <row r="197" spans="18:18" x14ac:dyDescent="0.3">
      <c r="R197"/>
    </row>
    <row r="198" spans="18:18" x14ac:dyDescent="0.3">
      <c r="R198"/>
    </row>
    <row r="199" spans="18:18" x14ac:dyDescent="0.3">
      <c r="R199"/>
    </row>
    <row r="200" spans="18:18" x14ac:dyDescent="0.3">
      <c r="R200"/>
    </row>
    <row r="201" spans="18:18" x14ac:dyDescent="0.3">
      <c r="R201"/>
    </row>
    <row r="202" spans="18:18" x14ac:dyDescent="0.3">
      <c r="R202"/>
    </row>
    <row r="203" spans="18:18" x14ac:dyDescent="0.3">
      <c r="R203"/>
    </row>
    <row r="204" spans="18:18" x14ac:dyDescent="0.3">
      <c r="R204"/>
    </row>
    <row r="205" spans="18:18" x14ac:dyDescent="0.3">
      <c r="R205"/>
    </row>
    <row r="206" spans="18:18" x14ac:dyDescent="0.3">
      <c r="R206"/>
    </row>
    <row r="207" spans="18:18" x14ac:dyDescent="0.3">
      <c r="R207"/>
    </row>
    <row r="208" spans="18:18" x14ac:dyDescent="0.3">
      <c r="R208"/>
    </row>
    <row r="209" spans="18:18" x14ac:dyDescent="0.3">
      <c r="R209"/>
    </row>
    <row r="210" spans="18:18" x14ac:dyDescent="0.3">
      <c r="R210"/>
    </row>
    <row r="211" spans="18:18" x14ac:dyDescent="0.3">
      <c r="R211"/>
    </row>
    <row r="212" spans="18:18" x14ac:dyDescent="0.3">
      <c r="R212"/>
    </row>
    <row r="213" spans="18:18" x14ac:dyDescent="0.3">
      <c r="R213"/>
    </row>
    <row r="214" spans="18:18" x14ac:dyDescent="0.3">
      <c r="R214"/>
    </row>
    <row r="215" spans="18:18" x14ac:dyDescent="0.3">
      <c r="R215"/>
    </row>
    <row r="216" spans="18:18" x14ac:dyDescent="0.3">
      <c r="R216"/>
    </row>
    <row r="217" spans="18:18" x14ac:dyDescent="0.3">
      <c r="R217"/>
    </row>
    <row r="218" spans="18:18" x14ac:dyDescent="0.3">
      <c r="R218"/>
    </row>
    <row r="219" spans="18:18" x14ac:dyDescent="0.3">
      <c r="R219"/>
    </row>
    <row r="220" spans="18:18" x14ac:dyDescent="0.3">
      <c r="R220"/>
    </row>
    <row r="221" spans="18:18" x14ac:dyDescent="0.3">
      <c r="R221"/>
    </row>
    <row r="222" spans="18:18" x14ac:dyDescent="0.3">
      <c r="R222"/>
    </row>
    <row r="223" spans="18:18" x14ac:dyDescent="0.3">
      <c r="R223"/>
    </row>
    <row r="224" spans="18:18" x14ac:dyDescent="0.3">
      <c r="R224"/>
    </row>
    <row r="225" spans="18:18" x14ac:dyDescent="0.3">
      <c r="R225"/>
    </row>
    <row r="226" spans="18:18" x14ac:dyDescent="0.3">
      <c r="R226"/>
    </row>
    <row r="227" spans="18:18" x14ac:dyDescent="0.3">
      <c r="R227"/>
    </row>
    <row r="228" spans="18:18" x14ac:dyDescent="0.3">
      <c r="R228"/>
    </row>
    <row r="229" spans="18:18" x14ac:dyDescent="0.3">
      <c r="R229"/>
    </row>
    <row r="230" spans="18:18" x14ac:dyDescent="0.3">
      <c r="R230"/>
    </row>
    <row r="231" spans="18:18" x14ac:dyDescent="0.3">
      <c r="R231"/>
    </row>
    <row r="232" spans="18:18" x14ac:dyDescent="0.3">
      <c r="R232"/>
    </row>
    <row r="233" spans="18:18" x14ac:dyDescent="0.3">
      <c r="R233"/>
    </row>
    <row r="234" spans="18:18" x14ac:dyDescent="0.3">
      <c r="R234"/>
    </row>
    <row r="235" spans="18:18" x14ac:dyDescent="0.3">
      <c r="R235"/>
    </row>
    <row r="236" spans="18:18" x14ac:dyDescent="0.3">
      <c r="R236"/>
    </row>
    <row r="237" spans="18:18" x14ac:dyDescent="0.3">
      <c r="R237"/>
    </row>
    <row r="238" spans="18:18" x14ac:dyDescent="0.3">
      <c r="R238"/>
    </row>
    <row r="239" spans="18:18" x14ac:dyDescent="0.3">
      <c r="R239"/>
    </row>
    <row r="240" spans="18:18" x14ac:dyDescent="0.3">
      <c r="R240"/>
    </row>
    <row r="241" spans="18:18" x14ac:dyDescent="0.3">
      <c r="R241"/>
    </row>
    <row r="242" spans="18:18" x14ac:dyDescent="0.3">
      <c r="R242"/>
    </row>
    <row r="243" spans="18:18" x14ac:dyDescent="0.3">
      <c r="R243"/>
    </row>
    <row r="244" spans="18:18" x14ac:dyDescent="0.3">
      <c r="R244"/>
    </row>
    <row r="245" spans="18:18" x14ac:dyDescent="0.3">
      <c r="R245"/>
    </row>
    <row r="246" spans="18:18" x14ac:dyDescent="0.3">
      <c r="R246"/>
    </row>
    <row r="247" spans="18:18" x14ac:dyDescent="0.3">
      <c r="R247"/>
    </row>
    <row r="248" spans="18:18" x14ac:dyDescent="0.3">
      <c r="R248"/>
    </row>
    <row r="249" spans="18:18" x14ac:dyDescent="0.3">
      <c r="R249"/>
    </row>
    <row r="250" spans="18:18" x14ac:dyDescent="0.3">
      <c r="R250"/>
    </row>
    <row r="251" spans="18:18" x14ac:dyDescent="0.3">
      <c r="R251"/>
    </row>
    <row r="252" spans="18:18" x14ac:dyDescent="0.3">
      <c r="R252"/>
    </row>
    <row r="253" spans="18:18" x14ac:dyDescent="0.3">
      <c r="R253"/>
    </row>
    <row r="254" spans="18:18" x14ac:dyDescent="0.3">
      <c r="R254"/>
    </row>
    <row r="255" spans="18:18" x14ac:dyDescent="0.3">
      <c r="R255"/>
    </row>
    <row r="256" spans="18:18" x14ac:dyDescent="0.3">
      <c r="R256"/>
    </row>
    <row r="257" spans="18:18" x14ac:dyDescent="0.3">
      <c r="R257"/>
    </row>
    <row r="258" spans="18:18" x14ac:dyDescent="0.3">
      <c r="R258"/>
    </row>
    <row r="259" spans="18:18" x14ac:dyDescent="0.3">
      <c r="R259"/>
    </row>
    <row r="260" spans="18:18" x14ac:dyDescent="0.3">
      <c r="R260"/>
    </row>
    <row r="261" spans="18:18" x14ac:dyDescent="0.3">
      <c r="R261"/>
    </row>
    <row r="262" spans="18:18" x14ac:dyDescent="0.3">
      <c r="R262"/>
    </row>
    <row r="263" spans="18:18" x14ac:dyDescent="0.3">
      <c r="R263"/>
    </row>
    <row r="264" spans="18:18" x14ac:dyDescent="0.3">
      <c r="R264"/>
    </row>
    <row r="265" spans="18:18" x14ac:dyDescent="0.3">
      <c r="R265"/>
    </row>
    <row r="266" spans="18:18" x14ac:dyDescent="0.3">
      <c r="R266"/>
    </row>
    <row r="267" spans="18:18" x14ac:dyDescent="0.3">
      <c r="R267"/>
    </row>
    <row r="268" spans="18:18" x14ac:dyDescent="0.3">
      <c r="R268"/>
    </row>
    <row r="269" spans="18:18" x14ac:dyDescent="0.3">
      <c r="R269"/>
    </row>
    <row r="270" spans="18:18" x14ac:dyDescent="0.3">
      <c r="R270"/>
    </row>
    <row r="271" spans="18:18" x14ac:dyDescent="0.3">
      <c r="R271"/>
    </row>
    <row r="272" spans="18:18" x14ac:dyDescent="0.3">
      <c r="R272"/>
    </row>
    <row r="273" spans="18:18" x14ac:dyDescent="0.3">
      <c r="R273"/>
    </row>
    <row r="274" spans="18:18" x14ac:dyDescent="0.3">
      <c r="R274"/>
    </row>
    <row r="275" spans="18:18" x14ac:dyDescent="0.3">
      <c r="R275"/>
    </row>
    <row r="276" spans="18:18" x14ac:dyDescent="0.3">
      <c r="R276"/>
    </row>
    <row r="277" spans="18:18" x14ac:dyDescent="0.3">
      <c r="R277"/>
    </row>
    <row r="278" spans="18:18" x14ac:dyDescent="0.3">
      <c r="R278"/>
    </row>
    <row r="279" spans="18:18" x14ac:dyDescent="0.3">
      <c r="R279"/>
    </row>
    <row r="280" spans="18:18" x14ac:dyDescent="0.3">
      <c r="R280"/>
    </row>
    <row r="281" spans="18:18" x14ac:dyDescent="0.3">
      <c r="R281"/>
    </row>
    <row r="282" spans="18:18" x14ac:dyDescent="0.3">
      <c r="R282"/>
    </row>
    <row r="283" spans="18:18" x14ac:dyDescent="0.3">
      <c r="R283"/>
    </row>
    <row r="284" spans="18:18" x14ac:dyDescent="0.3">
      <c r="R284"/>
    </row>
    <row r="285" spans="18:18" x14ac:dyDescent="0.3">
      <c r="R285"/>
    </row>
    <row r="286" spans="18:18" x14ac:dyDescent="0.3">
      <c r="R286"/>
    </row>
    <row r="287" spans="18:18" x14ac:dyDescent="0.3">
      <c r="R287"/>
    </row>
    <row r="288" spans="18:18" x14ac:dyDescent="0.3">
      <c r="R288"/>
    </row>
    <row r="289" spans="18:18" x14ac:dyDescent="0.3">
      <c r="R289"/>
    </row>
    <row r="290" spans="18:18" x14ac:dyDescent="0.3">
      <c r="R290"/>
    </row>
    <row r="291" spans="18:18" x14ac:dyDescent="0.3">
      <c r="R291"/>
    </row>
    <row r="292" spans="18:18" x14ac:dyDescent="0.3">
      <c r="R292"/>
    </row>
    <row r="293" spans="18:18" x14ac:dyDescent="0.3">
      <c r="R293"/>
    </row>
    <row r="294" spans="18:18" x14ac:dyDescent="0.3">
      <c r="R294"/>
    </row>
    <row r="295" spans="18:18" x14ac:dyDescent="0.3">
      <c r="R295"/>
    </row>
    <row r="296" spans="18:18" x14ac:dyDescent="0.3">
      <c r="R296"/>
    </row>
    <row r="297" spans="18:18" x14ac:dyDescent="0.3">
      <c r="R297"/>
    </row>
    <row r="298" spans="18:18" x14ac:dyDescent="0.3">
      <c r="R298"/>
    </row>
    <row r="299" spans="18:18" x14ac:dyDescent="0.3">
      <c r="R299"/>
    </row>
    <row r="300" spans="18:18" x14ac:dyDescent="0.3">
      <c r="R300"/>
    </row>
    <row r="301" spans="18:18" x14ac:dyDescent="0.3">
      <c r="R301"/>
    </row>
    <row r="302" spans="18:18" x14ac:dyDescent="0.3">
      <c r="R302"/>
    </row>
    <row r="303" spans="18:18" x14ac:dyDescent="0.3">
      <c r="R303"/>
    </row>
    <row r="304" spans="18:18" x14ac:dyDescent="0.3">
      <c r="R304"/>
    </row>
    <row r="305" spans="18:18" x14ac:dyDescent="0.3">
      <c r="R305"/>
    </row>
    <row r="306" spans="18:18" x14ac:dyDescent="0.3">
      <c r="R306"/>
    </row>
    <row r="307" spans="18:18" x14ac:dyDescent="0.3">
      <c r="R307"/>
    </row>
    <row r="308" spans="18:18" x14ac:dyDescent="0.3">
      <c r="R308"/>
    </row>
    <row r="309" spans="18:18" x14ac:dyDescent="0.3">
      <c r="R309"/>
    </row>
    <row r="310" spans="18:18" x14ac:dyDescent="0.3">
      <c r="R310"/>
    </row>
    <row r="311" spans="18:18" x14ac:dyDescent="0.3">
      <c r="R311"/>
    </row>
    <row r="312" spans="18:18" x14ac:dyDescent="0.3">
      <c r="R312"/>
    </row>
    <row r="313" spans="18:18" x14ac:dyDescent="0.3">
      <c r="R313"/>
    </row>
    <row r="314" spans="18:18" x14ac:dyDescent="0.3">
      <c r="R314"/>
    </row>
    <row r="315" spans="18:18" x14ac:dyDescent="0.3">
      <c r="R315"/>
    </row>
    <row r="316" spans="18:18" x14ac:dyDescent="0.3">
      <c r="R316"/>
    </row>
    <row r="317" spans="18:18" x14ac:dyDescent="0.3">
      <c r="R317"/>
    </row>
    <row r="318" spans="18:18" x14ac:dyDescent="0.3">
      <c r="R318"/>
    </row>
    <row r="319" spans="18:18" x14ac:dyDescent="0.3">
      <c r="R319"/>
    </row>
    <row r="320" spans="18:18" x14ac:dyDescent="0.3">
      <c r="R320"/>
    </row>
    <row r="321" spans="18:18" x14ac:dyDescent="0.3">
      <c r="R321"/>
    </row>
    <row r="322" spans="18:18" x14ac:dyDescent="0.3">
      <c r="R322"/>
    </row>
    <row r="323" spans="18:18" x14ac:dyDescent="0.3">
      <c r="R323"/>
    </row>
    <row r="324" spans="18:18" x14ac:dyDescent="0.3">
      <c r="R324"/>
    </row>
    <row r="325" spans="18:18" x14ac:dyDescent="0.3">
      <c r="R325"/>
    </row>
    <row r="326" spans="18:18" x14ac:dyDescent="0.3">
      <c r="R326"/>
    </row>
    <row r="327" spans="18:18" x14ac:dyDescent="0.3">
      <c r="R327"/>
    </row>
    <row r="328" spans="18:18" x14ac:dyDescent="0.3">
      <c r="R328"/>
    </row>
    <row r="329" spans="18:18" x14ac:dyDescent="0.3">
      <c r="R329"/>
    </row>
    <row r="330" spans="18:18" x14ac:dyDescent="0.3">
      <c r="R330"/>
    </row>
    <row r="331" spans="18:18" x14ac:dyDescent="0.3">
      <c r="R331"/>
    </row>
    <row r="332" spans="18:18" x14ac:dyDescent="0.3">
      <c r="R332"/>
    </row>
    <row r="333" spans="18:18" x14ac:dyDescent="0.3">
      <c r="R333"/>
    </row>
    <row r="334" spans="18:18" x14ac:dyDescent="0.3">
      <c r="R334"/>
    </row>
    <row r="335" spans="18:18" x14ac:dyDescent="0.3">
      <c r="R335"/>
    </row>
    <row r="336" spans="18:18" x14ac:dyDescent="0.3">
      <c r="R336"/>
    </row>
    <row r="337" spans="18:18" x14ac:dyDescent="0.3">
      <c r="R337"/>
    </row>
    <row r="338" spans="18:18" x14ac:dyDescent="0.3">
      <c r="R338"/>
    </row>
    <row r="339" spans="18:18" x14ac:dyDescent="0.3">
      <c r="R339"/>
    </row>
    <row r="340" spans="18:18" x14ac:dyDescent="0.3">
      <c r="R340"/>
    </row>
    <row r="341" spans="18:18" x14ac:dyDescent="0.3">
      <c r="R341"/>
    </row>
    <row r="342" spans="18:18" x14ac:dyDescent="0.3">
      <c r="R342"/>
    </row>
    <row r="343" spans="18:18" x14ac:dyDescent="0.3">
      <c r="R343"/>
    </row>
    <row r="344" spans="18:18" x14ac:dyDescent="0.3">
      <c r="R344"/>
    </row>
    <row r="345" spans="18:18" x14ac:dyDescent="0.3">
      <c r="R345"/>
    </row>
    <row r="346" spans="18:18" x14ac:dyDescent="0.3">
      <c r="R346"/>
    </row>
    <row r="347" spans="18:18" x14ac:dyDescent="0.3">
      <c r="R347"/>
    </row>
    <row r="348" spans="18:18" x14ac:dyDescent="0.3">
      <c r="R348"/>
    </row>
    <row r="349" spans="18:18" x14ac:dyDescent="0.3">
      <c r="R349"/>
    </row>
    <row r="350" spans="18:18" x14ac:dyDescent="0.3">
      <c r="R350"/>
    </row>
    <row r="351" spans="18:18" x14ac:dyDescent="0.3">
      <c r="R351"/>
    </row>
    <row r="352" spans="18:18" x14ac:dyDescent="0.3">
      <c r="R352"/>
    </row>
    <row r="353" spans="18:18" x14ac:dyDescent="0.3">
      <c r="R353"/>
    </row>
    <row r="354" spans="18:18" x14ac:dyDescent="0.3">
      <c r="R354"/>
    </row>
    <row r="355" spans="18:18" x14ac:dyDescent="0.3">
      <c r="R355"/>
    </row>
    <row r="356" spans="18:18" x14ac:dyDescent="0.3">
      <c r="R356"/>
    </row>
    <row r="357" spans="18:18" x14ac:dyDescent="0.3">
      <c r="R357"/>
    </row>
    <row r="358" spans="18:18" x14ac:dyDescent="0.3">
      <c r="R358"/>
    </row>
    <row r="359" spans="18:18" x14ac:dyDescent="0.3">
      <c r="R359"/>
    </row>
    <row r="360" spans="18:18" x14ac:dyDescent="0.3">
      <c r="R360"/>
    </row>
    <row r="361" spans="18:18" x14ac:dyDescent="0.3">
      <c r="R361"/>
    </row>
    <row r="362" spans="18:18" x14ac:dyDescent="0.3">
      <c r="R362"/>
    </row>
    <row r="363" spans="18:18" x14ac:dyDescent="0.3">
      <c r="R363"/>
    </row>
    <row r="364" spans="18:18" x14ac:dyDescent="0.3">
      <c r="R364"/>
    </row>
    <row r="365" spans="18:18" x14ac:dyDescent="0.3">
      <c r="R365"/>
    </row>
    <row r="366" spans="18:18" x14ac:dyDescent="0.3">
      <c r="R366"/>
    </row>
    <row r="367" spans="18:18" x14ac:dyDescent="0.3">
      <c r="R367"/>
    </row>
    <row r="368" spans="18:18" x14ac:dyDescent="0.3">
      <c r="R368"/>
    </row>
    <row r="369" spans="18:18" x14ac:dyDescent="0.3">
      <c r="R369"/>
    </row>
    <row r="370" spans="18:18" x14ac:dyDescent="0.3">
      <c r="R370"/>
    </row>
    <row r="371" spans="18:18" x14ac:dyDescent="0.3">
      <c r="R371"/>
    </row>
    <row r="372" spans="18:18" x14ac:dyDescent="0.3">
      <c r="R372"/>
    </row>
    <row r="373" spans="18:18" x14ac:dyDescent="0.3">
      <c r="R373"/>
    </row>
    <row r="374" spans="18:18" x14ac:dyDescent="0.3">
      <c r="R374"/>
    </row>
    <row r="375" spans="18:18" x14ac:dyDescent="0.3">
      <c r="R375"/>
    </row>
    <row r="376" spans="18:18" x14ac:dyDescent="0.3">
      <c r="R376"/>
    </row>
    <row r="377" spans="18:18" x14ac:dyDescent="0.3">
      <c r="R377"/>
    </row>
    <row r="378" spans="18:18" x14ac:dyDescent="0.3">
      <c r="R378"/>
    </row>
    <row r="379" spans="18:18" x14ac:dyDescent="0.3">
      <c r="R379"/>
    </row>
    <row r="380" spans="18:18" x14ac:dyDescent="0.3">
      <c r="R380"/>
    </row>
    <row r="381" spans="18:18" x14ac:dyDescent="0.3">
      <c r="R381"/>
    </row>
    <row r="382" spans="18:18" x14ac:dyDescent="0.3">
      <c r="R382"/>
    </row>
    <row r="383" spans="18:18" x14ac:dyDescent="0.3">
      <c r="R383"/>
    </row>
    <row r="384" spans="18:18" x14ac:dyDescent="0.3">
      <c r="R384"/>
    </row>
    <row r="385" spans="18:18" x14ac:dyDescent="0.3">
      <c r="R385"/>
    </row>
    <row r="386" spans="18:18" x14ac:dyDescent="0.3">
      <c r="R386"/>
    </row>
    <row r="387" spans="18:18" x14ac:dyDescent="0.3">
      <c r="R387"/>
    </row>
    <row r="388" spans="18:18" x14ac:dyDescent="0.3">
      <c r="R388"/>
    </row>
    <row r="389" spans="18:18" x14ac:dyDescent="0.3">
      <c r="R389"/>
    </row>
    <row r="390" spans="18:18" x14ac:dyDescent="0.3">
      <c r="R390"/>
    </row>
    <row r="391" spans="18:18" x14ac:dyDescent="0.3">
      <c r="R391"/>
    </row>
    <row r="392" spans="18:18" x14ac:dyDescent="0.3">
      <c r="R392"/>
    </row>
    <row r="393" spans="18:18" x14ac:dyDescent="0.3">
      <c r="R393"/>
    </row>
    <row r="394" spans="18:18" x14ac:dyDescent="0.3">
      <c r="R394"/>
    </row>
  </sheetData>
  <sheetProtection algorithmName="SHA-512" hashValue="oULwDv77BV/lRaolOdEoX1lh6N+HwqoTM6vFKERNB+BLPfkf/3CJQiIsz/P9rKPc+dyp0B0scDJum3b3m+yjYg==" saltValue="i75Ms3O/Txp66BIdyvXujw==" spinCount="100000" sheet="1" objects="1" scenarios="1" selectLockedCells="1" sort="0" autoFilter="0" selectUnlockedCells="1"/>
  <protectedRanges>
    <protectedRange sqref="A11:T163" name="Range1"/>
  </protectedRanges>
  <autoFilter ref="A12:T163"/>
  <mergeCells count="9">
    <mergeCell ref="R11:T11"/>
    <mergeCell ref="A11:A12"/>
    <mergeCell ref="B11:B12"/>
    <mergeCell ref="O11:Q11"/>
    <mergeCell ref="C2:E2"/>
    <mergeCell ref="C11:E11"/>
    <mergeCell ref="F11:H11"/>
    <mergeCell ref="I11:K11"/>
    <mergeCell ref="L11:N11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MSA_O</vt:lpstr>
      <vt:lpstr>State</vt:lpstr>
      <vt:lpstr>MSA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2020-10-12T14:25:02Z</dcterms:modified>
</cp:coreProperties>
</file>